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bert\Documents\NWFVA\dyn_ET\Publikationen und Vorträge\Internetseite NW-FVA\neu_241119\"/>
    </mc:Choice>
  </mc:AlternateContent>
  <bookViews>
    <workbookView xWindow="0" yWindow="0" windowWidth="28800" windowHeight="14385"/>
  </bookViews>
  <sheets>
    <sheet name="douglasientafel_st" sheetId="1" r:id="rId1"/>
  </sheets>
  <calcPr calcId="152511"/>
</workbook>
</file>

<file path=xl/calcChain.xml><?xml version="1.0" encoding="utf-8"?>
<calcChain xmlns="http://schemas.openxmlformats.org/spreadsheetml/2006/main">
  <c r="S93" i="1" l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92" i="1"/>
  <c r="Q92" i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92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63" i="1"/>
  <c r="Q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63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34" i="1"/>
  <c r="Q34" i="1"/>
  <c r="Q64" i="1" l="1"/>
  <c r="Q35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9" i="1"/>
  <c r="Q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9" i="1"/>
  <c r="Q65" i="1" l="1"/>
  <c r="Q36" i="1"/>
  <c r="Q10" i="1"/>
  <c r="Q66" i="1" l="1"/>
  <c r="Q37" i="1"/>
  <c r="Q11" i="1"/>
  <c r="Q67" i="1" l="1"/>
  <c r="Q38" i="1"/>
  <c r="Q12" i="1"/>
  <c r="Q68" i="1" l="1"/>
  <c r="Q39" i="1"/>
  <c r="Q13" i="1"/>
  <c r="Q69" i="1" l="1"/>
  <c r="Q40" i="1"/>
  <c r="Q14" i="1"/>
  <c r="Q70" i="1" l="1"/>
  <c r="Q41" i="1"/>
  <c r="Q15" i="1"/>
  <c r="Q71" i="1" l="1"/>
  <c r="Q42" i="1"/>
  <c r="Q16" i="1"/>
  <c r="Q72" i="1" l="1"/>
  <c r="Q43" i="1"/>
  <c r="Q17" i="1"/>
  <c r="Q73" i="1" l="1"/>
  <c r="Q44" i="1"/>
  <c r="Q18" i="1"/>
  <c r="Q74" i="1" l="1"/>
  <c r="Q45" i="1"/>
  <c r="Q19" i="1"/>
  <c r="Q75" i="1" l="1"/>
  <c r="Q46" i="1"/>
  <c r="Q20" i="1"/>
  <c r="Q76" i="1" l="1"/>
  <c r="Q47" i="1"/>
  <c r="Q21" i="1"/>
  <c r="Q77" i="1" l="1"/>
  <c r="Q48" i="1"/>
  <c r="Q22" i="1"/>
  <c r="Q78" i="1" l="1"/>
  <c r="Q49" i="1"/>
  <c r="Q23" i="1"/>
  <c r="Q79" i="1" l="1"/>
  <c r="Q50" i="1"/>
  <c r="Q24" i="1"/>
  <c r="Q80" i="1" l="1"/>
  <c r="Q51" i="1"/>
  <c r="Q81" i="1" l="1"/>
  <c r="Q52" i="1"/>
  <c r="Q82" i="1" l="1"/>
  <c r="Q53" i="1"/>
</calcChain>
</file>

<file path=xl/sharedStrings.xml><?xml version="1.0" encoding="utf-8"?>
<sst xmlns="http://schemas.openxmlformats.org/spreadsheetml/2006/main" count="268" uniqueCount="113">
  <si>
    <r>
      <t xml:space="preserve">Oberhöhenbonität: </t>
    </r>
    <r>
      <rPr>
        <b/>
        <sz val="14"/>
        <color theme="1"/>
        <rFont val="Calibri"/>
        <family val="2"/>
        <scheme val="minor"/>
      </rPr>
      <t>50 m</t>
    </r>
    <r>
      <rPr>
        <sz val="14"/>
        <color theme="1"/>
        <rFont val="Calibri"/>
        <family val="2"/>
        <scheme val="minor"/>
      </rPr>
      <t xml:space="preserve"> im Alter 100</t>
    </r>
  </si>
  <si>
    <t>verbleibender Bestand</t>
  </si>
  <si>
    <t>ausscheidender Bestand</t>
  </si>
  <si>
    <t>Alter</t>
  </si>
  <si>
    <t>Stammzahl</t>
  </si>
  <si>
    <t>Mittelhöhe</t>
  </si>
  <si>
    <t>Oberhöhe (H100)</t>
  </si>
  <si>
    <t>Grundfläche</t>
  </si>
  <si>
    <t>mittl. Durch- messer</t>
  </si>
  <si>
    <t>Durchmesser Weise</t>
  </si>
  <si>
    <t>Jahre</t>
  </si>
  <si>
    <t>Stück/ha</t>
  </si>
  <si>
    <t>m</t>
  </si>
  <si>
    <t>m²/ha</t>
  </si>
  <si>
    <t>cm</t>
  </si>
  <si>
    <t>m³/ha</t>
  </si>
  <si>
    <t>m³/ha/J</t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</si>
  <si>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45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</si>
  <si>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40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</si>
  <si>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35 m</t>
    </r>
    <r>
      <rPr>
        <sz val="14"/>
        <color theme="1"/>
        <rFont val="Calibri"/>
        <family val="2"/>
        <scheme val="minor"/>
      </rPr>
      <t xml:space="preserve"> im Alter 100</t>
    </r>
  </si>
  <si>
    <t>Vorrat</t>
  </si>
  <si>
    <r>
      <rPr>
        <b/>
        <sz val="14"/>
        <color theme="1"/>
        <rFont val="Calibri"/>
        <family val="2"/>
        <scheme val="minor"/>
      </rPr>
      <t>Douglasie</t>
    </r>
    <r>
      <rPr>
        <sz val="14"/>
        <color theme="1"/>
        <rFont val="Calibri"/>
        <family val="2"/>
        <scheme val="minor"/>
      </rPr>
      <t>: gestaffelte Hochdurchforstung</t>
    </r>
  </si>
  <si>
    <r>
      <t>Bonitätsrah-men (</t>
    </r>
    <r>
      <rPr>
        <sz val="8"/>
        <color theme="1"/>
        <rFont val="Calibri"/>
        <family val="2"/>
        <scheme val="minor"/>
      </rPr>
      <t>Oberhöhe von - bis)</t>
    </r>
  </si>
  <si>
    <t>laufender Volumen-zuwachs</t>
  </si>
  <si>
    <t>laufender Grundflächen-zuwachs</t>
  </si>
  <si>
    <t>Gesamt-wuchs- leistung</t>
  </si>
  <si>
    <t>Summe der Vorerträge</t>
  </si>
  <si>
    <t>durchschnittl. Gesamt- zuwachs</t>
  </si>
  <si>
    <t>mittlere Grundflächen-haltung</t>
  </si>
  <si>
    <t>m²/ha/J</t>
  </si>
  <si>
    <t>Gesamtbestand</t>
  </si>
  <si>
    <t>9.6 - 12.3</t>
  </si>
  <si>
    <t>14.4 - 17.4</t>
  </si>
  <si>
    <t>18.7 - 21.9</t>
  </si>
  <si>
    <t>22.4 - 25.9</t>
  </si>
  <si>
    <t>25.7 - 29.3</t>
  </si>
  <si>
    <t>28.6 - 32.3</t>
  </si>
  <si>
    <t>31.2 - 35.0</t>
  </si>
  <si>
    <t>33.5 - 37.4</t>
  </si>
  <si>
    <t>35.5 - 39.6</t>
  </si>
  <si>
    <t>37.4 - 41.6</t>
  </si>
  <si>
    <t>39.1 - 43.3</t>
  </si>
  <si>
    <t>40.6 - 45.0</t>
  </si>
  <si>
    <t>42.0 - 46.5</t>
  </si>
  <si>
    <t>43.3 - 47.9</t>
  </si>
  <si>
    <t>44.4 - 49.1</t>
  </si>
  <si>
    <t>45.5 - 50.3</t>
  </si>
  <si>
    <t>46.6 - 51.5</t>
  </si>
  <si>
    <t xml:space="preserve">   (Albert, M., Nagel, J., Schmidt, M., Nagel, R.-V. und Spellmann, H. 2021; https://doi.org/10.5281/zenodo.6343906)</t>
  </si>
  <si>
    <t>6.9 - 9.7</t>
  </si>
  <si>
    <t>11.5 - 14.3</t>
  </si>
  <si>
    <t>15.5 - 18.6</t>
  </si>
  <si>
    <t>19.1 - 22.4</t>
  </si>
  <si>
    <t>22.2 - 25.7</t>
  </si>
  <si>
    <t>25.0 - 28.6</t>
  </si>
  <si>
    <t>27.4 - 31.2</t>
  </si>
  <si>
    <t>29.6 - 33.5</t>
  </si>
  <si>
    <t>31.5 - 35.5</t>
  </si>
  <si>
    <t>33.2 - 37.4</t>
  </si>
  <si>
    <t>34.8 - 39.1</t>
  </si>
  <si>
    <t>36.2 - 40.6</t>
  </si>
  <si>
    <t>37.5 - 42.0</t>
  </si>
  <si>
    <t>38.7 - 43.3</t>
  </si>
  <si>
    <t>39.7 - 44.4</t>
  </si>
  <si>
    <t>40.7 - 45.5</t>
  </si>
  <si>
    <t>41.6 - 46.6</t>
  </si>
  <si>
    <t>42.5 - 47.5</t>
  </si>
  <si>
    <t>43.3 - 48.4</t>
  </si>
  <si>
    <t>44.0 - 49.2</t>
  </si>
  <si>
    <t>44.7 - 50.0</t>
  </si>
  <si>
    <t>8.9 - 11.3</t>
  </si>
  <si>
    <t>12.6 - 15.3</t>
  </si>
  <si>
    <t>15.9 - 18.9</t>
  </si>
  <si>
    <t>18.9 - 22.1</t>
  </si>
  <si>
    <t>21.4 - 24.9</t>
  </si>
  <si>
    <t>23.7 - 27.3</t>
  </si>
  <si>
    <t>25.7 - 29.5</t>
  </si>
  <si>
    <t>27.5 - 31.5</t>
  </si>
  <si>
    <t>29.1 - 33.2</t>
  </si>
  <si>
    <t>30.6 - 34.8</t>
  </si>
  <si>
    <t>31.9 - 36.2</t>
  </si>
  <si>
    <t>33.0 - 37.5</t>
  </si>
  <si>
    <t>34.1 - 38.6</t>
  </si>
  <si>
    <t>35.0 - 39.7</t>
  </si>
  <si>
    <t>35.9 - 40.7</t>
  </si>
  <si>
    <t>36.7 - 41.6</t>
  </si>
  <si>
    <t>37.5 - 42.5</t>
  </si>
  <si>
    <t>38.2 - 43.3</t>
  </si>
  <si>
    <t>38.8 - 44.0</t>
  </si>
  <si>
    <t>39.4 - 44.7</t>
  </si>
  <si>
    <t>40.0 - 45.4</t>
  </si>
  <si>
    <t>6.5 - 8.9</t>
  </si>
  <si>
    <t>9.8 - 12.6</t>
  </si>
  <si>
    <t>12.9 - 15.9</t>
  </si>
  <si>
    <t>15.6 - 18.9</t>
  </si>
  <si>
    <t>18.0 - 21.4</t>
  </si>
  <si>
    <t>20.1 - 23.7</t>
  </si>
  <si>
    <t>22.0 - 25.7</t>
  </si>
  <si>
    <t>23.6 - 27.5</t>
  </si>
  <si>
    <t>25.1 - 29.1</t>
  </si>
  <si>
    <t>26.4 - 30.6</t>
  </si>
  <si>
    <t>27.5 - 31.9</t>
  </si>
  <si>
    <t>28.6 - 33.0</t>
  </si>
  <si>
    <t>29.5 - 34.1</t>
  </si>
  <si>
    <t>30.4 - 35.0</t>
  </si>
  <si>
    <t>31.1 - 35.9</t>
  </si>
  <si>
    <t>31.8 - 36.7</t>
  </si>
  <si>
    <t>32.5 - 37.5</t>
  </si>
  <si>
    <t>33.1 - 38.2</t>
  </si>
  <si>
    <t>33.7 - 38.8</t>
  </si>
  <si>
    <t>34.2 - 39.4</t>
  </si>
  <si>
    <t>34.6 - 40.0</t>
  </si>
  <si>
    <t>Stand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</si>
</sst>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3">
    <xf numFmtId="0" fontId="0" fillId="0" borderId="0" xfId="0"/>
    <xf numFmtId="0" fontId="18" fillId="0" borderId="0" xfId="0" applyFont="1"/>
    <xf numFmtId="164" fontId="18" fillId="0" borderId="0" xfId="0" applyNumberFormat="1" applyFont="1"/>
    <xf numFmtId="1" fontId="18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10" xfId="0" applyBorder="1"/>
    <xf numFmtId="0" fontId="0" fillId="0" borderId="0" xfId="0" applyAlignment="1">
      <alignment horizontal="right" textRotation="90"/>
    </xf>
    <xf numFmtId="0" fontId="0" fillId="0" borderId="13" xfId="0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 wrapText="1"/>
    </xf>
    <xf numFmtId="1" fontId="0" fillId="0" borderId="14" xfId="0" applyNumberFormat="1" applyBorder="1" applyAlignment="1">
      <alignment horizontal="right" textRotation="90"/>
    </xf>
    <xf numFmtId="164" fontId="0" fillId="0" borderId="0" xfId="0" applyNumberFormat="1" applyAlignment="1">
      <alignment horizontal="right" textRotation="90" wrapText="1"/>
    </xf>
    <xf numFmtId="1" fontId="0" fillId="0" borderId="0" xfId="0" applyNumberFormat="1" applyAlignment="1">
      <alignment horizontal="right" textRotation="90" wrapText="1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20" xfId="0" applyNumberFormat="1" applyBorder="1"/>
    <xf numFmtId="1" fontId="0" fillId="0" borderId="14" xfId="0" applyNumberFormat="1" applyBorder="1"/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21" xfId="0" applyBorder="1"/>
    <xf numFmtId="164" fontId="0" fillId="0" borderId="21" xfId="0" applyNumberFormat="1" applyBorder="1"/>
    <xf numFmtId="1" fontId="0" fillId="0" borderId="23" xfId="0" applyNumberFormat="1" applyBorder="1"/>
    <xf numFmtId="1" fontId="0" fillId="0" borderId="21" xfId="0" applyNumberFormat="1" applyBorder="1"/>
    <xf numFmtId="164" fontId="0" fillId="0" borderId="19" xfId="0" applyNumberFormat="1" applyBorder="1"/>
    <xf numFmtId="1" fontId="0" fillId="0" borderId="18" xfId="0" applyNumberFormat="1" applyBorder="1"/>
    <xf numFmtId="1" fontId="0" fillId="0" borderId="13" xfId="0" applyNumberFormat="1" applyBorder="1"/>
    <xf numFmtId="1" fontId="0" fillId="0" borderId="22" xfId="0" applyNumberFormat="1" applyBorder="1"/>
    <xf numFmtId="164" fontId="20" fillId="0" borderId="0" xfId="0" applyNumberFormat="1" applyFont="1" applyAlignment="1">
      <alignment horizontal="right"/>
    </xf>
    <xf numFmtId="164" fontId="0" fillId="0" borderId="0" xfId="0" applyNumberFormat="1" applyBorder="1" applyAlignment="1">
      <alignment horizontal="center" textRotation="90"/>
    </xf>
    <xf numFmtId="164" fontId="0" fillId="0" borderId="0" xfId="0" applyNumberFormat="1" applyBorder="1" applyAlignment="1">
      <alignment horizontal="center" textRotation="90" wrapText="1"/>
    </xf>
    <xf numFmtId="1" fontId="0" fillId="0" borderId="13" xfId="0" applyNumberFormat="1" applyBorder="1" applyAlignment="1">
      <alignment horizontal="right" textRotation="90"/>
    </xf>
    <xf numFmtId="164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right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" fontId="0" fillId="0" borderId="13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1" fontId="0" fillId="0" borderId="14" xfId="0" applyNumberFormat="1" applyBorder="1" applyAlignment="1">
      <alignment vertical="top"/>
    </xf>
    <xf numFmtId="164" fontId="0" fillId="0" borderId="0" xfId="0" applyNumberFormat="1" applyBorder="1" applyAlignment="1">
      <alignment horizontal="center"/>
    </xf>
    <xf numFmtId="0" fontId="0" fillId="0" borderId="13" xfId="0" applyBorder="1"/>
    <xf numFmtId="164" fontId="18" fillId="0" borderId="0" xfId="0" applyNumberFormat="1" applyFont="1" applyAlignment="1"/>
    <xf numFmtId="164" fontId="0" fillId="0" borderId="0" xfId="0" applyNumberFormat="1" applyAlignment="1"/>
    <xf numFmtId="164" fontId="0" fillId="0" borderId="0" xfId="0" applyNumberFormat="1" applyBorder="1" applyAlignment="1"/>
    <xf numFmtId="164" fontId="1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top"/>
    </xf>
    <xf numFmtId="164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vertical="top"/>
    </xf>
    <xf numFmtId="1" fontId="0" fillId="0" borderId="21" xfId="0" applyNumberFormat="1" applyBorder="1" applyAlignment="1">
      <alignment vertical="top"/>
    </xf>
    <xf numFmtId="164" fontId="0" fillId="0" borderId="12" xfId="0" applyNumberFormat="1" applyBorder="1"/>
    <xf numFmtId="0" fontId="0" fillId="0" borderId="13" xfId="0" applyBorder="1" applyAlignment="1">
      <alignment vertical="top"/>
    </xf>
    <xf numFmtId="0" fontId="0" fillId="0" borderId="22" xfId="0" applyBorder="1"/>
    <xf numFmtId="1" fontId="0" fillId="0" borderId="18" xfId="0" applyNumberFormat="1" applyBorder="1" applyAlignment="1">
      <alignment vertical="top"/>
    </xf>
    <xf numFmtId="164" fontId="0" fillId="0" borderId="19" xfId="0" applyNumberFormat="1" applyBorder="1" applyAlignment="1">
      <alignment horizontal="center" vertical="top"/>
    </xf>
    <xf numFmtId="164" fontId="0" fillId="0" borderId="19" xfId="0" applyNumberFormat="1" applyBorder="1" applyAlignment="1">
      <alignment vertical="top"/>
    </xf>
    <xf numFmtId="1" fontId="0" fillId="0" borderId="20" xfId="0" applyNumberFormat="1" applyBorder="1" applyAlignment="1">
      <alignment vertical="top"/>
    </xf>
    <xf numFmtId="0" fontId="0" fillId="0" borderId="18" xfId="0" applyBorder="1" applyAlignment="1">
      <alignment horizontal="right" textRotation="90"/>
    </xf>
    <xf numFmtId="164" fontId="0" fillId="0" borderId="0" xfId="0" applyNumberFormat="1" applyFill="1" applyBorder="1"/>
    <xf numFmtId="0" fontId="18" fillId="0" borderId="0" xfId="0" applyFont="1" applyAlignment="1">
      <alignment horizontal="right"/>
    </xf>
    <xf numFmtId="164" fontId="0" fillId="0" borderId="1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1501</xdr:colOff>
      <xdr:row>1</xdr:row>
      <xdr:rowOff>207818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0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20</xdr:col>
      <xdr:colOff>1501</xdr:colOff>
      <xdr:row>26</xdr:row>
      <xdr:rowOff>207818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5974773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54</xdr:row>
      <xdr:rowOff>0</xdr:rowOff>
    </xdr:from>
    <xdr:to>
      <xdr:col>20</xdr:col>
      <xdr:colOff>1501</xdr:colOff>
      <xdr:row>55</xdr:row>
      <xdr:rowOff>207818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12798136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83</xdr:row>
      <xdr:rowOff>0</xdr:rowOff>
    </xdr:from>
    <xdr:to>
      <xdr:col>20</xdr:col>
      <xdr:colOff>1501</xdr:colOff>
      <xdr:row>84</xdr:row>
      <xdr:rowOff>207818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19621500"/>
          <a:ext cx="1205115" cy="39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12"/>
  <sheetViews>
    <sheetView tabSelected="1" topLeftCell="A82" zoomScale="110" zoomScaleNormal="110" workbookViewId="0">
      <selection activeCell="S84" sqref="S84"/>
    </sheetView>
  </sheetViews>
  <sheetFormatPr baseColWidth="10" defaultRowHeight="15" x14ac:dyDescent="0.25"/>
  <cols>
    <col min="1" max="1" width="7.7109375" customWidth="1"/>
    <col min="2" max="2" width="8.7109375" customWidth="1"/>
    <col min="3" max="4" width="8.7109375" style="52" customWidth="1"/>
    <col min="5" max="5" width="12.28515625" style="49" customWidth="1"/>
    <col min="6" max="6" width="7.5703125" style="4" customWidth="1"/>
    <col min="7" max="8" width="8.7109375" style="4" customWidth="1"/>
    <col min="9" max="9" width="8.7109375" style="5" customWidth="1"/>
    <col min="10" max="10" width="8.7109375" customWidth="1"/>
    <col min="11" max="12" width="8.7109375" style="4" customWidth="1"/>
    <col min="13" max="13" width="8.7109375" style="5" customWidth="1"/>
    <col min="14" max="14" width="10.140625" style="4" customWidth="1"/>
    <col min="15" max="15" width="10.140625" style="5" customWidth="1"/>
    <col min="16" max="16" width="10.5703125" style="5" customWidth="1"/>
    <col min="17" max="17" width="8.7109375" style="4" customWidth="1"/>
    <col min="18" max="19" width="10.42578125" customWidth="1"/>
    <col min="20" max="20" width="7.7109375" customWidth="1"/>
  </cols>
  <sheetData>
    <row r="2" spans="1:24" s="1" customFormat="1" ht="18.75" x14ac:dyDescent="0.3">
      <c r="A2" s="1" t="s">
        <v>21</v>
      </c>
      <c r="C2" s="51"/>
      <c r="D2" s="51"/>
      <c r="E2" s="48"/>
      <c r="F2" s="2"/>
      <c r="G2" s="1" t="s">
        <v>0</v>
      </c>
      <c r="H2" s="2"/>
      <c r="I2" s="3"/>
      <c r="K2" s="2"/>
      <c r="L2" s="2"/>
      <c r="M2" s="3"/>
      <c r="N2" s="2"/>
      <c r="O2" s="3"/>
      <c r="P2" s="3"/>
      <c r="Q2" s="34"/>
      <c r="T2" s="67"/>
    </row>
    <row r="3" spans="1:24" s="1" customFormat="1" ht="18.75" x14ac:dyDescent="0.3">
      <c r="C3" s="51"/>
      <c r="D3" s="51"/>
      <c r="E3" s="48"/>
      <c r="F3" s="2"/>
      <c r="G3" s="2"/>
      <c r="H3" s="2"/>
      <c r="I3" s="3"/>
      <c r="K3" s="2"/>
      <c r="L3" s="2"/>
      <c r="M3" s="3"/>
      <c r="N3" s="2"/>
      <c r="O3" s="3"/>
      <c r="P3" s="3"/>
      <c r="Q3" s="2"/>
      <c r="T3" s="34" t="s">
        <v>48</v>
      </c>
    </row>
    <row r="4" spans="1:24" ht="15.75" thickBot="1" x14ac:dyDescent="0.3">
      <c r="T4" s="14" t="s">
        <v>112</v>
      </c>
    </row>
    <row r="5" spans="1:24" ht="15.75" thickTop="1" x14ac:dyDescent="0.25">
      <c r="A5" s="6"/>
      <c r="B5" s="70" t="s">
        <v>1</v>
      </c>
      <c r="C5" s="70"/>
      <c r="D5" s="70"/>
      <c r="E5" s="70"/>
      <c r="F5" s="70"/>
      <c r="G5" s="70"/>
      <c r="H5" s="70"/>
      <c r="I5" s="70"/>
      <c r="J5" s="71" t="s">
        <v>2</v>
      </c>
      <c r="K5" s="70"/>
      <c r="L5" s="70"/>
      <c r="M5" s="72"/>
      <c r="N5" s="68" t="s">
        <v>30</v>
      </c>
      <c r="O5" s="69"/>
      <c r="P5" s="69"/>
      <c r="Q5" s="69"/>
      <c r="R5" s="69"/>
      <c r="S5" s="69"/>
      <c r="T5" s="58"/>
    </row>
    <row r="6" spans="1:24" s="14" customFormat="1" ht="68.099999999999994" customHeight="1" x14ac:dyDescent="0.25">
      <c r="A6" s="7" t="s">
        <v>3</v>
      </c>
      <c r="B6" s="8" t="s">
        <v>4</v>
      </c>
      <c r="C6" s="35" t="s">
        <v>5</v>
      </c>
      <c r="D6" s="36" t="s">
        <v>6</v>
      </c>
      <c r="E6" s="36" t="s">
        <v>22</v>
      </c>
      <c r="F6" s="9" t="s">
        <v>7</v>
      </c>
      <c r="G6" s="10" t="s">
        <v>8</v>
      </c>
      <c r="H6" s="10" t="s">
        <v>9</v>
      </c>
      <c r="I6" s="11" t="s">
        <v>20</v>
      </c>
      <c r="J6" s="37" t="s">
        <v>4</v>
      </c>
      <c r="K6" s="9" t="s">
        <v>7</v>
      </c>
      <c r="L6" s="10" t="s">
        <v>8</v>
      </c>
      <c r="M6" s="11" t="s">
        <v>20</v>
      </c>
      <c r="N6" s="12" t="s">
        <v>23</v>
      </c>
      <c r="O6" s="12" t="s">
        <v>24</v>
      </c>
      <c r="P6" s="13" t="s">
        <v>25</v>
      </c>
      <c r="Q6" s="13" t="s">
        <v>26</v>
      </c>
      <c r="R6" s="12" t="s">
        <v>27</v>
      </c>
      <c r="S6" s="12" t="s">
        <v>28</v>
      </c>
      <c r="T6" s="8" t="s">
        <v>3</v>
      </c>
    </row>
    <row r="7" spans="1:24" s="14" customFormat="1" ht="19.5" customHeight="1" x14ac:dyDescent="0.25">
      <c r="A7" s="15" t="s">
        <v>10</v>
      </c>
      <c r="B7" s="16" t="s">
        <v>11</v>
      </c>
      <c r="C7" s="38" t="s">
        <v>12</v>
      </c>
      <c r="D7" s="38" t="s">
        <v>12</v>
      </c>
      <c r="E7" s="38" t="s">
        <v>12</v>
      </c>
      <c r="F7" s="17" t="s">
        <v>13</v>
      </c>
      <c r="G7" s="17" t="s">
        <v>14</v>
      </c>
      <c r="H7" s="17" t="s">
        <v>14</v>
      </c>
      <c r="I7" s="18" t="s">
        <v>15</v>
      </c>
      <c r="J7" s="39" t="s">
        <v>11</v>
      </c>
      <c r="K7" s="17" t="s">
        <v>13</v>
      </c>
      <c r="L7" s="17" t="s">
        <v>14</v>
      </c>
      <c r="M7" s="20" t="s">
        <v>15</v>
      </c>
      <c r="N7" s="17" t="s">
        <v>16</v>
      </c>
      <c r="O7" s="17" t="s">
        <v>29</v>
      </c>
      <c r="P7" s="18" t="s">
        <v>15</v>
      </c>
      <c r="Q7" s="18" t="s">
        <v>15</v>
      </c>
      <c r="R7" s="17" t="s">
        <v>16</v>
      </c>
      <c r="S7" s="17" t="s">
        <v>13</v>
      </c>
      <c r="T7" s="19" t="s">
        <v>10</v>
      </c>
    </row>
    <row r="8" spans="1:24" x14ac:dyDescent="0.25">
      <c r="A8">
        <v>15</v>
      </c>
      <c r="B8" s="31">
        <v>1815.2761533970699</v>
      </c>
      <c r="C8" s="53">
        <v>9.3576018172066195</v>
      </c>
      <c r="D8" s="53">
        <v>10.9612273506233</v>
      </c>
      <c r="E8" s="53" t="s">
        <v>31</v>
      </c>
      <c r="F8" s="30">
        <v>16.079818131792901</v>
      </c>
      <c r="G8" s="30">
        <v>10.619994070520301</v>
      </c>
      <c r="H8" s="30">
        <v>11.9287373088771</v>
      </c>
      <c r="I8" s="21">
        <v>54.766567517808198</v>
      </c>
      <c r="J8" s="5">
        <v>0</v>
      </c>
      <c r="K8" s="4">
        <v>0</v>
      </c>
      <c r="L8" s="4">
        <v>0</v>
      </c>
      <c r="M8" s="21">
        <v>0</v>
      </c>
      <c r="N8" s="4">
        <v>12.055797823130099</v>
      </c>
      <c r="O8" s="4">
        <v>1.3</v>
      </c>
      <c r="P8" s="5">
        <v>67.468421406419694</v>
      </c>
      <c r="Q8" s="5">
        <v>13</v>
      </c>
      <c r="R8" s="4">
        <v>4.4978947604279798</v>
      </c>
      <c r="S8" s="66">
        <v>12.7</v>
      </c>
      <c r="T8" s="47">
        <v>15</v>
      </c>
      <c r="V8" s="4"/>
      <c r="W8" s="4"/>
      <c r="X8" s="4"/>
    </row>
    <row r="9" spans="1:24" s="42" customFormat="1" ht="21.95" customHeight="1" x14ac:dyDescent="0.25">
      <c r="A9" s="42">
        <v>20</v>
      </c>
      <c r="B9" s="43">
        <v>1069.2614219334</v>
      </c>
      <c r="C9" s="54">
        <v>14.171491521704899</v>
      </c>
      <c r="D9" s="54">
        <v>15.9186721334847</v>
      </c>
      <c r="E9" s="54" t="s">
        <v>32</v>
      </c>
      <c r="F9" s="44">
        <v>22.763001285738302</v>
      </c>
      <c r="G9" s="44">
        <v>16.463716221291101</v>
      </c>
      <c r="H9" s="44">
        <v>17.9868404140806</v>
      </c>
      <c r="I9" s="45">
        <v>143.49627284698499</v>
      </c>
      <c r="J9" s="41">
        <v>746.01473146366698</v>
      </c>
      <c r="K9" s="40">
        <v>2.29554254027728</v>
      </c>
      <c r="L9" s="40">
        <v>6.2592749659403797</v>
      </c>
      <c r="M9" s="45">
        <v>15.483670171780799</v>
      </c>
      <c r="N9" s="40">
        <v>20.842675100191599</v>
      </c>
      <c r="O9" s="40">
        <f>+(F9-F8+K9)/5</f>
        <v>1.795745138844536</v>
      </c>
      <c r="P9" s="41">
        <v>171.68179690737799</v>
      </c>
      <c r="Q9" s="41">
        <f>+M9+Q8</f>
        <v>28.483670171780801</v>
      </c>
      <c r="R9" s="40">
        <v>8.5840898453688794</v>
      </c>
      <c r="S9" s="40">
        <f t="shared" ref="S9:S24" si="0">+(F8+F9+K9)/2</f>
        <v>20.569180978904242</v>
      </c>
      <c r="T9" s="59">
        <v>20</v>
      </c>
      <c r="V9" s="4"/>
      <c r="W9" s="4"/>
      <c r="X9" s="40"/>
    </row>
    <row r="10" spans="1:24" x14ac:dyDescent="0.25">
      <c r="A10">
        <v>25</v>
      </c>
      <c r="B10" s="32">
        <v>673.94545013967297</v>
      </c>
      <c r="C10" s="46">
        <v>18.434024649889999</v>
      </c>
      <c r="D10" s="46">
        <v>20.308318327154101</v>
      </c>
      <c r="E10" s="46" t="s">
        <v>33</v>
      </c>
      <c r="F10" s="24">
        <v>28.957479375527601</v>
      </c>
      <c r="G10" s="24">
        <v>23.389614518668498</v>
      </c>
      <c r="H10" s="24">
        <v>23.993159864191998</v>
      </c>
      <c r="I10" s="22">
        <v>241.72381104767899</v>
      </c>
      <c r="J10" s="5">
        <v>395.31597179372801</v>
      </c>
      <c r="K10" s="4">
        <v>3.88091196156059</v>
      </c>
      <c r="L10" s="4">
        <v>11.1802051869071</v>
      </c>
      <c r="M10" s="22">
        <v>32.105755431292003</v>
      </c>
      <c r="N10" s="4">
        <v>26.066658726397101</v>
      </c>
      <c r="O10" s="40">
        <f t="shared" ref="O10:O24" si="1">+(F10-F9+K10)/5</f>
        <v>2.0150780102699781</v>
      </c>
      <c r="P10" s="5">
        <v>302.01509053936297</v>
      </c>
      <c r="Q10" s="41">
        <f t="shared" ref="Q10:Q24" si="2">+M10+Q9</f>
        <v>60.589425603072804</v>
      </c>
      <c r="R10" s="4">
        <v>12.0806036215745</v>
      </c>
      <c r="S10" s="40">
        <f t="shared" si="0"/>
        <v>27.800696311413247</v>
      </c>
      <c r="T10" s="47">
        <v>25</v>
      </c>
      <c r="V10" s="4"/>
      <c r="W10" s="4"/>
      <c r="X10" s="4"/>
    </row>
    <row r="11" spans="1:24" x14ac:dyDescent="0.25">
      <c r="A11">
        <v>30</v>
      </c>
      <c r="B11" s="32">
        <v>517.45332772511199</v>
      </c>
      <c r="C11" s="46">
        <v>22.164682575622901</v>
      </c>
      <c r="D11" s="46">
        <v>24.1502282598397</v>
      </c>
      <c r="E11" s="46" t="s">
        <v>34</v>
      </c>
      <c r="F11" s="24">
        <v>34.265386637519597</v>
      </c>
      <c r="G11" s="24">
        <v>29.036701866950299</v>
      </c>
      <c r="H11" s="24">
        <v>29.8954800218232</v>
      </c>
      <c r="I11" s="22">
        <v>337.66036473117703</v>
      </c>
      <c r="J11" s="5">
        <v>156.49212241456101</v>
      </c>
      <c r="K11" s="4">
        <v>5.0417435926085101</v>
      </c>
      <c r="L11" s="4">
        <v>20.253458596476701</v>
      </c>
      <c r="M11" s="22">
        <v>48.449896936943603</v>
      </c>
      <c r="N11" s="4">
        <v>28.8772901240884</v>
      </c>
      <c r="O11" s="40">
        <f t="shared" si="1"/>
        <v>2.0699301709201015</v>
      </c>
      <c r="P11" s="5">
        <v>446.40154115980499</v>
      </c>
      <c r="Q11" s="41">
        <f t="shared" si="2"/>
        <v>109.0393225400164</v>
      </c>
      <c r="R11" s="4">
        <v>14.880051371993501</v>
      </c>
      <c r="S11" s="40">
        <f t="shared" si="0"/>
        <v>34.132304802827854</v>
      </c>
      <c r="T11" s="47">
        <v>30</v>
      </c>
      <c r="V11" s="4"/>
      <c r="W11" s="4"/>
      <c r="X11" s="4"/>
    </row>
    <row r="12" spans="1:24" x14ac:dyDescent="0.25">
      <c r="A12">
        <v>35</v>
      </c>
      <c r="B12" s="32">
        <v>442.023815527252</v>
      </c>
      <c r="C12" s="46">
        <v>25.433364542766299</v>
      </c>
      <c r="D12" s="46">
        <v>27.516385641822499</v>
      </c>
      <c r="E12" s="46" t="s">
        <v>35</v>
      </c>
      <c r="F12" s="24">
        <v>38.698692823327299</v>
      </c>
      <c r="G12" s="24">
        <v>33.387228740272498</v>
      </c>
      <c r="H12" s="24">
        <v>35.672542223530101</v>
      </c>
      <c r="I12" s="22">
        <v>427.35294927944301</v>
      </c>
      <c r="J12" s="5">
        <v>75.429512197859495</v>
      </c>
      <c r="K12" s="4">
        <v>5.6897181094722002</v>
      </c>
      <c r="L12" s="4">
        <v>30.990585751737498</v>
      </c>
      <c r="M12" s="22">
        <v>61.341989285143697</v>
      </c>
      <c r="N12" s="4">
        <v>30.206914766682001</v>
      </c>
      <c r="O12" s="40">
        <f t="shared" si="1"/>
        <v>2.0246048590559802</v>
      </c>
      <c r="P12" s="5">
        <v>597.43611499321503</v>
      </c>
      <c r="Q12" s="41">
        <f t="shared" si="2"/>
        <v>170.38131182516008</v>
      </c>
      <c r="R12" s="4">
        <v>17.069603285520401</v>
      </c>
      <c r="S12" s="40">
        <f t="shared" si="0"/>
        <v>39.32689878515955</v>
      </c>
      <c r="T12" s="47">
        <v>35</v>
      </c>
      <c r="V12" s="4"/>
      <c r="W12" s="4"/>
      <c r="X12" s="4"/>
    </row>
    <row r="13" spans="1:24" s="42" customFormat="1" ht="21.95" customHeight="1" x14ac:dyDescent="0.25">
      <c r="A13" s="42">
        <v>40</v>
      </c>
      <c r="B13" s="43">
        <v>401.14356010663897</v>
      </c>
      <c r="C13" s="54">
        <v>28.3124828952573</v>
      </c>
      <c r="D13" s="54">
        <v>30.481362226653602</v>
      </c>
      <c r="E13" s="54" t="s">
        <v>36</v>
      </c>
      <c r="F13" s="44">
        <v>42.4503971063439</v>
      </c>
      <c r="G13" s="44">
        <v>36.706757753279703</v>
      </c>
      <c r="H13" s="44">
        <v>41.316740617808399</v>
      </c>
      <c r="I13" s="45">
        <v>509.84169524117198</v>
      </c>
      <c r="J13" s="41">
        <v>40.880255420612897</v>
      </c>
      <c r="K13" s="40">
        <v>5.9850734781611301</v>
      </c>
      <c r="L13" s="40">
        <v>43.175065220951403</v>
      </c>
      <c r="M13" s="45">
        <v>70.701886769624394</v>
      </c>
      <c r="N13" s="40">
        <v>30.638126546270598</v>
      </c>
      <c r="O13" s="40">
        <f t="shared" si="1"/>
        <v>1.9473555522355461</v>
      </c>
      <c r="P13" s="41">
        <v>750.62674772456796</v>
      </c>
      <c r="Q13" s="41">
        <f t="shared" si="2"/>
        <v>241.08319859478448</v>
      </c>
      <c r="R13" s="40">
        <v>18.7656686931142</v>
      </c>
      <c r="S13" s="40">
        <f t="shared" si="0"/>
        <v>43.567081703916159</v>
      </c>
      <c r="T13" s="59">
        <v>40</v>
      </c>
      <c r="V13" s="4"/>
      <c r="W13" s="4"/>
      <c r="X13" s="40"/>
    </row>
    <row r="14" spans="1:24" x14ac:dyDescent="0.25">
      <c r="A14">
        <v>45</v>
      </c>
      <c r="B14" s="32">
        <v>371.141950148315</v>
      </c>
      <c r="C14" s="46">
        <v>30.865129204533201</v>
      </c>
      <c r="D14" s="46">
        <v>33.1101310404852</v>
      </c>
      <c r="E14" s="46" t="s">
        <v>37</v>
      </c>
      <c r="F14" s="24">
        <v>45.617853099605902</v>
      </c>
      <c r="G14" s="24">
        <v>39.559651568805101</v>
      </c>
      <c r="H14" s="24">
        <v>46.827043175999499</v>
      </c>
      <c r="I14" s="22">
        <v>585.28692418560797</v>
      </c>
      <c r="J14" s="5">
        <v>30.001609958324</v>
      </c>
      <c r="K14" s="4">
        <v>6.06325226017817</v>
      </c>
      <c r="L14" s="4">
        <v>50.726581707315802</v>
      </c>
      <c r="M14" s="22">
        <v>77.172276611254901</v>
      </c>
      <c r="N14" s="4">
        <v>30.523501111138199</v>
      </c>
      <c r="O14" s="40">
        <f t="shared" si="1"/>
        <v>1.8461416506880348</v>
      </c>
      <c r="P14" s="5">
        <v>903.24425328025904</v>
      </c>
      <c r="Q14" s="41">
        <f t="shared" si="2"/>
        <v>318.25547520603936</v>
      </c>
      <c r="R14" s="4">
        <v>20.072094517339099</v>
      </c>
      <c r="S14" s="40">
        <f t="shared" si="0"/>
        <v>47.065751233063985</v>
      </c>
      <c r="T14" s="47">
        <v>45</v>
      </c>
      <c r="V14" s="4"/>
      <c r="W14" s="4"/>
      <c r="X14" s="4"/>
    </row>
    <row r="15" spans="1:24" x14ac:dyDescent="0.25">
      <c r="A15">
        <v>50</v>
      </c>
      <c r="B15" s="32">
        <v>342.54650741467202</v>
      </c>
      <c r="C15" s="46">
        <v>33.143494184741101</v>
      </c>
      <c r="D15" s="46">
        <v>35.456439177547701</v>
      </c>
      <c r="E15" s="46" t="s">
        <v>38</v>
      </c>
      <c r="F15" s="24">
        <v>48.257789847107901</v>
      </c>
      <c r="G15" s="24">
        <v>42.352495141892902</v>
      </c>
      <c r="H15" s="24">
        <v>52.205715678967501</v>
      </c>
      <c r="I15" s="22">
        <v>654.24078618682199</v>
      </c>
      <c r="J15" s="5">
        <v>28.595442733643601</v>
      </c>
      <c r="K15" s="4">
        <v>6.01258934293657</v>
      </c>
      <c r="L15" s="4">
        <v>51.7413097741371</v>
      </c>
      <c r="M15" s="22">
        <v>81.436929667728805</v>
      </c>
      <c r="N15" s="4">
        <v>30.0781583337886</v>
      </c>
      <c r="O15" s="40">
        <f t="shared" si="1"/>
        <v>1.7305052180877136</v>
      </c>
      <c r="P15" s="5">
        <v>1053.6350449491999</v>
      </c>
      <c r="Q15" s="41">
        <f t="shared" si="2"/>
        <v>399.69240487376817</v>
      </c>
      <c r="R15" s="4">
        <v>21.072700898983999</v>
      </c>
      <c r="S15" s="40">
        <f t="shared" si="0"/>
        <v>49.944116144825188</v>
      </c>
      <c r="T15" s="47">
        <v>50</v>
      </c>
      <c r="V15" s="4"/>
      <c r="W15" s="4"/>
      <c r="X15" s="4"/>
    </row>
    <row r="16" spans="1:24" x14ac:dyDescent="0.25">
      <c r="A16">
        <v>55</v>
      </c>
      <c r="B16" s="32">
        <v>313.07476668399102</v>
      </c>
      <c r="C16" s="46">
        <v>35.1900657470607</v>
      </c>
      <c r="D16" s="46">
        <v>37.564041581668697</v>
      </c>
      <c r="E16" s="46" t="s">
        <v>39</v>
      </c>
      <c r="F16" s="24">
        <v>50.497996436229101</v>
      </c>
      <c r="G16" s="24">
        <v>45.317725053860002</v>
      </c>
      <c r="H16" s="24">
        <v>57.4566790622738</v>
      </c>
      <c r="I16" s="22">
        <v>717.35738035966801</v>
      </c>
      <c r="J16" s="5">
        <v>29.4717407306808</v>
      </c>
      <c r="K16" s="4">
        <v>5.88749674161412</v>
      </c>
      <c r="L16" s="4">
        <v>50.433313815673003</v>
      </c>
      <c r="M16" s="22">
        <v>84.060883514307505</v>
      </c>
      <c r="N16" s="4">
        <v>29.4354955374307</v>
      </c>
      <c r="O16" s="40">
        <f t="shared" si="1"/>
        <v>1.6255406661470642</v>
      </c>
      <c r="P16" s="5">
        <v>1200.81252263636</v>
      </c>
      <c r="Q16" s="41">
        <f t="shared" si="2"/>
        <v>483.7532883880757</v>
      </c>
      <c r="R16" s="4">
        <v>21.832954957024601</v>
      </c>
      <c r="S16" s="40">
        <f t="shared" si="0"/>
        <v>52.321641512475558</v>
      </c>
      <c r="T16" s="47">
        <v>55</v>
      </c>
      <c r="V16" s="4"/>
      <c r="W16" s="4"/>
      <c r="X16" s="4"/>
    </row>
    <row r="17" spans="1:24" s="42" customFormat="1" ht="21.95" customHeight="1" x14ac:dyDescent="0.25">
      <c r="A17" s="42">
        <v>60</v>
      </c>
      <c r="B17" s="43">
        <v>283.86940467884398</v>
      </c>
      <c r="C17" s="54">
        <v>37.0393548710679</v>
      </c>
      <c r="D17" s="54">
        <v>39.468478384872803</v>
      </c>
      <c r="E17" s="54" t="s">
        <v>40</v>
      </c>
      <c r="F17" s="44">
        <v>52.452052184953999</v>
      </c>
      <c r="G17" s="44">
        <v>48.503938898682499</v>
      </c>
      <c r="H17" s="44">
        <v>62.584640581984502</v>
      </c>
      <c r="I17" s="45">
        <v>775.27808845478103</v>
      </c>
      <c r="J17" s="41">
        <v>29.205362005146899</v>
      </c>
      <c r="K17" s="40">
        <v>5.7211131961341604</v>
      </c>
      <c r="L17" s="40">
        <v>49.941781790590902</v>
      </c>
      <c r="M17" s="45">
        <v>85.477002645812107</v>
      </c>
      <c r="N17" s="40">
        <v>28.679542148185</v>
      </c>
      <c r="O17" s="40">
        <f t="shared" si="1"/>
        <v>1.5350337889718115</v>
      </c>
      <c r="P17" s="41">
        <v>1344.21023337728</v>
      </c>
      <c r="Q17" s="41">
        <f t="shared" si="2"/>
        <v>569.23029103388785</v>
      </c>
      <c r="R17" s="40">
        <v>22.403503889621302</v>
      </c>
      <c r="S17" s="40">
        <f t="shared" si="0"/>
        <v>54.335580908658628</v>
      </c>
      <c r="T17" s="59">
        <v>60</v>
      </c>
      <c r="V17" s="4"/>
      <c r="W17" s="4"/>
      <c r="X17" s="40"/>
    </row>
    <row r="18" spans="1:24" x14ac:dyDescent="0.25">
      <c r="A18">
        <v>65</v>
      </c>
      <c r="B18" s="32">
        <v>256.83681060832902</v>
      </c>
      <c r="C18" s="46">
        <v>38.719494319196201</v>
      </c>
      <c r="D18" s="46">
        <v>41.198721297131399</v>
      </c>
      <c r="E18" s="46" t="s">
        <v>41</v>
      </c>
      <c r="F18" s="24">
        <v>54.135424668685602</v>
      </c>
      <c r="G18" s="24">
        <v>51.804465741965601</v>
      </c>
      <c r="H18" s="24">
        <v>67.594618448093399</v>
      </c>
      <c r="I18" s="22">
        <v>828.58946898834699</v>
      </c>
      <c r="J18" s="5">
        <v>27.032594070515099</v>
      </c>
      <c r="K18" s="4">
        <v>5.5336396580952902</v>
      </c>
      <c r="L18" s="4">
        <v>51.052455496367202</v>
      </c>
      <c r="M18" s="22">
        <v>86.008047991249299</v>
      </c>
      <c r="N18" s="4">
        <v>27.863885704963199</v>
      </c>
      <c r="O18" s="40">
        <f t="shared" si="1"/>
        <v>1.4434024283653786</v>
      </c>
      <c r="P18" s="5">
        <v>1483.5296619021001</v>
      </c>
      <c r="Q18" s="41">
        <f t="shared" si="2"/>
        <v>655.23833902513718</v>
      </c>
      <c r="R18" s="4">
        <v>22.8235332600322</v>
      </c>
      <c r="S18" s="40">
        <f t="shared" si="0"/>
        <v>56.060558255867448</v>
      </c>
      <c r="T18" s="47">
        <v>65</v>
      </c>
      <c r="V18" s="4"/>
      <c r="W18" s="4"/>
      <c r="X18" s="4"/>
    </row>
    <row r="19" spans="1:24" x14ac:dyDescent="0.25">
      <c r="A19">
        <v>70</v>
      </c>
      <c r="B19" s="32">
        <v>232.897545228588</v>
      </c>
      <c r="C19" s="46">
        <v>40.253558877055497</v>
      </c>
      <c r="D19" s="46">
        <v>42.778533217588503</v>
      </c>
      <c r="E19" s="46" t="s">
        <v>42</v>
      </c>
      <c r="F19" s="24">
        <v>55.551722582924697</v>
      </c>
      <c r="G19" s="24">
        <v>55.108852617427203</v>
      </c>
      <c r="H19" s="24">
        <v>72.491677296143806</v>
      </c>
      <c r="I19" s="22">
        <v>877.81167115949904</v>
      </c>
      <c r="J19" s="5">
        <v>23.939265379740601</v>
      </c>
      <c r="K19" s="4">
        <v>5.3374139964396203</v>
      </c>
      <c r="L19" s="4">
        <v>53.280107795174203</v>
      </c>
      <c r="M19" s="22">
        <v>85.892601139568697</v>
      </c>
      <c r="N19" s="4">
        <v>27.022960662144001</v>
      </c>
      <c r="O19" s="40">
        <f t="shared" si="1"/>
        <v>1.3507423821357432</v>
      </c>
      <c r="P19" s="5">
        <v>1618.64446521282</v>
      </c>
      <c r="Q19" s="41">
        <f t="shared" si="2"/>
        <v>741.13094016470586</v>
      </c>
      <c r="R19" s="4">
        <v>23.1234923601831</v>
      </c>
      <c r="S19" s="40">
        <f t="shared" si="0"/>
        <v>57.51228062402496</v>
      </c>
      <c r="T19" s="47">
        <v>70</v>
      </c>
      <c r="V19" s="4"/>
      <c r="W19" s="4"/>
      <c r="X19" s="4"/>
    </row>
    <row r="20" spans="1:24" x14ac:dyDescent="0.25">
      <c r="A20">
        <v>75</v>
      </c>
      <c r="B20" s="32">
        <v>211.94311448779101</v>
      </c>
      <c r="C20" s="46">
        <v>41.660610964220098</v>
      </c>
      <c r="D20" s="46">
        <v>44.227545026523501</v>
      </c>
      <c r="E20" s="46" t="s">
        <v>43</v>
      </c>
      <c r="F20" s="24">
        <v>56.750543298466198</v>
      </c>
      <c r="G20" s="24">
        <v>58.388916342305102</v>
      </c>
      <c r="H20" s="24">
        <v>77.280781141656206</v>
      </c>
      <c r="I20" s="22">
        <v>923.39946573846896</v>
      </c>
      <c r="J20" s="5">
        <v>20.954430740797601</v>
      </c>
      <c r="K20" s="4">
        <v>5.1399531802684804</v>
      </c>
      <c r="L20" s="4">
        <v>55.8851868486068</v>
      </c>
      <c r="M20" s="22">
        <v>85.306865665414605</v>
      </c>
      <c r="N20" s="4">
        <v>26.178932048877002</v>
      </c>
      <c r="O20" s="40">
        <f t="shared" si="1"/>
        <v>1.2677547791619963</v>
      </c>
      <c r="P20" s="5">
        <v>1749.5391254572</v>
      </c>
      <c r="Q20" s="41">
        <f t="shared" si="2"/>
        <v>826.43780583012051</v>
      </c>
      <c r="R20" s="4">
        <v>23.327188339429298</v>
      </c>
      <c r="S20" s="40">
        <f t="shared" si="0"/>
        <v>58.721109530829686</v>
      </c>
      <c r="T20" s="47">
        <v>75</v>
      </c>
      <c r="V20" s="4"/>
      <c r="W20" s="4"/>
      <c r="X20" s="4"/>
    </row>
    <row r="21" spans="1:24" s="42" customFormat="1" ht="21.95" customHeight="1" x14ac:dyDescent="0.25">
      <c r="A21" s="42">
        <v>80</v>
      </c>
      <c r="B21" s="43">
        <v>193.674940664925</v>
      </c>
      <c r="C21" s="54">
        <v>42.956516162461497</v>
      </c>
      <c r="D21" s="54">
        <v>45.562095433464002</v>
      </c>
      <c r="E21" s="54" t="s">
        <v>44</v>
      </c>
      <c r="F21" s="44">
        <v>57.737081507673501</v>
      </c>
      <c r="G21" s="44">
        <v>61.6092266324262</v>
      </c>
      <c r="H21" s="44">
        <v>81.966713693412203</v>
      </c>
      <c r="I21" s="45">
        <v>965.74808249784599</v>
      </c>
      <c r="J21" s="41">
        <v>18.268173822865901</v>
      </c>
      <c r="K21" s="40">
        <v>4.9457861485011998</v>
      </c>
      <c r="L21" s="40">
        <v>58.711768006746702</v>
      </c>
      <c r="M21" s="45">
        <v>84.381303335466896</v>
      </c>
      <c r="N21" s="40">
        <v>25.3459840189687</v>
      </c>
      <c r="O21" s="40">
        <f t="shared" si="1"/>
        <v>1.1864648715417005</v>
      </c>
      <c r="P21" s="41">
        <v>1876.2690455520401</v>
      </c>
      <c r="Q21" s="41">
        <f t="shared" si="2"/>
        <v>910.81910916558741</v>
      </c>
      <c r="R21" s="40">
        <v>23.453363069400599</v>
      </c>
      <c r="S21" s="40">
        <f t="shared" si="0"/>
        <v>59.716705477320453</v>
      </c>
      <c r="T21" s="59">
        <v>80</v>
      </c>
      <c r="V21" s="4"/>
      <c r="W21" s="4"/>
      <c r="X21" s="40"/>
    </row>
    <row r="22" spans="1:24" x14ac:dyDescent="0.25">
      <c r="A22">
        <v>85</v>
      </c>
      <c r="B22" s="32">
        <v>177.75860912054901</v>
      </c>
      <c r="C22" s="46">
        <v>44.154576987275199</v>
      </c>
      <c r="D22" s="46">
        <v>46.7958836484231</v>
      </c>
      <c r="E22" s="46" t="s">
        <v>45</v>
      </c>
      <c r="F22" s="24">
        <v>58.472388766091598</v>
      </c>
      <c r="G22" s="24">
        <v>64.716519978700106</v>
      </c>
      <c r="H22" s="24">
        <v>86.554038041234804</v>
      </c>
      <c r="I22" s="22">
        <v>1005.20043136932</v>
      </c>
      <c r="J22" s="5">
        <v>15.916331544376</v>
      </c>
      <c r="K22" s="4">
        <v>4.7575714861052401</v>
      </c>
      <c r="L22" s="4">
        <v>61.691628132447498</v>
      </c>
      <c r="M22" s="22">
        <v>83.212875476113396</v>
      </c>
      <c r="N22" s="4">
        <v>24.5330448695175</v>
      </c>
      <c r="O22" s="40">
        <f t="shared" si="1"/>
        <v>1.0985757489046672</v>
      </c>
      <c r="P22" s="5">
        <v>1998.93426989963</v>
      </c>
      <c r="Q22" s="41">
        <f t="shared" si="2"/>
        <v>994.03198464170077</v>
      </c>
      <c r="R22" s="4">
        <v>23.516873763525101</v>
      </c>
      <c r="S22" s="40">
        <f t="shared" si="0"/>
        <v>60.48352087993517</v>
      </c>
      <c r="T22" s="47">
        <v>85</v>
      </c>
      <c r="V22" s="4"/>
      <c r="W22" s="4"/>
      <c r="X22" s="4"/>
    </row>
    <row r="23" spans="1:24" x14ac:dyDescent="0.25">
      <c r="A23" s="23">
        <v>90</v>
      </c>
      <c r="B23" s="32">
        <v>163.442544193608</v>
      </c>
      <c r="C23" s="46">
        <v>45.266026409608699</v>
      </c>
      <c r="D23" s="46">
        <v>47.940477620946503</v>
      </c>
      <c r="E23" s="46" t="s">
        <v>46</v>
      </c>
      <c r="F23" s="24">
        <v>59.058099323599798</v>
      </c>
      <c r="G23" s="24">
        <v>67.828503486070801</v>
      </c>
      <c r="H23" s="24">
        <v>91.047079600436007</v>
      </c>
      <c r="I23" s="22">
        <v>1042.0542454220399</v>
      </c>
      <c r="J23" s="25">
        <v>14.3160649269409</v>
      </c>
      <c r="K23" s="24">
        <v>4.5767885756868703</v>
      </c>
      <c r="L23" s="24">
        <v>63.8004372297289</v>
      </c>
      <c r="M23" s="22">
        <v>81.873932797281896</v>
      </c>
      <c r="N23" s="24">
        <v>23.7455493700006</v>
      </c>
      <c r="O23" s="40">
        <f t="shared" si="1"/>
        <v>1.0324998266390142</v>
      </c>
      <c r="P23" s="25">
        <v>2117.6620167496299</v>
      </c>
      <c r="Q23" s="41">
        <f t="shared" si="2"/>
        <v>1075.9059174389827</v>
      </c>
      <c r="R23" s="24">
        <v>23.529577963884801</v>
      </c>
      <c r="S23" s="40">
        <f t="shared" si="0"/>
        <v>61.05363833268914</v>
      </c>
      <c r="T23" s="47">
        <v>90</v>
      </c>
      <c r="V23" s="4"/>
      <c r="W23" s="4"/>
      <c r="X23" s="4"/>
    </row>
    <row r="24" spans="1:24" ht="15.75" thickBot="1" x14ac:dyDescent="0.3">
      <c r="A24" s="26">
        <v>95</v>
      </c>
      <c r="B24" s="33">
        <v>149.81401052853499</v>
      </c>
      <c r="C24" s="55">
        <v>46.300414039744901</v>
      </c>
      <c r="D24" s="55">
        <v>49.005711740391298</v>
      </c>
      <c r="E24" s="55" t="s">
        <v>47</v>
      </c>
      <c r="F24" s="27">
        <v>59.762710252056898</v>
      </c>
      <c r="G24" s="27">
        <v>71.267904028389097</v>
      </c>
      <c r="H24" s="27">
        <v>95.449922798902307</v>
      </c>
      <c r="I24" s="28">
        <v>1076.56857271231</v>
      </c>
      <c r="J24" s="29">
        <v>13.6285336650733</v>
      </c>
      <c r="K24" s="27">
        <v>4.4041708766772496</v>
      </c>
      <c r="L24" s="27">
        <v>64.144965226963393</v>
      </c>
      <c r="M24" s="28">
        <v>80.418654042128793</v>
      </c>
      <c r="N24" s="27">
        <v>22.986596266478699</v>
      </c>
      <c r="O24" s="56">
        <f t="shared" si="1"/>
        <v>1.0217563610268701</v>
      </c>
      <c r="P24" s="29">
        <v>2232.5949980820301</v>
      </c>
      <c r="Q24" s="57">
        <f t="shared" si="2"/>
        <v>1156.3245714811114</v>
      </c>
      <c r="R24" s="27">
        <v>23.5009999798108</v>
      </c>
      <c r="S24" s="56">
        <f t="shared" si="0"/>
        <v>61.612490226166976</v>
      </c>
      <c r="T24" s="60">
        <v>95</v>
      </c>
      <c r="V24" s="4"/>
      <c r="W24" s="4"/>
      <c r="X24" s="4"/>
    </row>
    <row r="25" spans="1:24" ht="15.75" thickTop="1" x14ac:dyDescent="0.25"/>
    <row r="27" spans="1:24" s="1" customFormat="1" ht="18.75" x14ac:dyDescent="0.3">
      <c r="A27" s="1" t="s">
        <v>21</v>
      </c>
      <c r="C27" s="51"/>
      <c r="D27" s="51"/>
      <c r="E27" s="48"/>
      <c r="F27" s="2"/>
      <c r="G27" s="1" t="s">
        <v>17</v>
      </c>
      <c r="H27" s="2"/>
      <c r="I27" s="3"/>
      <c r="K27" s="2"/>
      <c r="L27" s="2"/>
      <c r="M27" s="3"/>
      <c r="N27" s="2"/>
      <c r="O27" s="3"/>
      <c r="P27" s="3"/>
      <c r="Q27" s="34"/>
      <c r="T27" s="67"/>
    </row>
    <row r="28" spans="1:24" s="1" customFormat="1" ht="18.75" x14ac:dyDescent="0.3">
      <c r="C28" s="51"/>
      <c r="D28" s="51"/>
      <c r="E28" s="48"/>
      <c r="F28" s="2"/>
      <c r="G28" s="2"/>
      <c r="H28" s="2"/>
      <c r="I28" s="3"/>
      <c r="K28" s="2"/>
      <c r="L28" s="2"/>
      <c r="M28" s="3"/>
      <c r="N28" s="2"/>
      <c r="O28" s="3"/>
      <c r="P28" s="3"/>
      <c r="Q28" s="2"/>
      <c r="T28" s="34" t="s">
        <v>48</v>
      </c>
    </row>
    <row r="29" spans="1:24" ht="15.75" thickBot="1" x14ac:dyDescent="0.3">
      <c r="T29" s="14" t="s">
        <v>112</v>
      </c>
    </row>
    <row r="30" spans="1:24" ht="15.75" thickTop="1" x14ac:dyDescent="0.25">
      <c r="A30" s="6"/>
      <c r="B30" s="70" t="s">
        <v>1</v>
      </c>
      <c r="C30" s="70"/>
      <c r="D30" s="70"/>
      <c r="E30" s="70"/>
      <c r="F30" s="70"/>
      <c r="G30" s="70"/>
      <c r="H30" s="70"/>
      <c r="I30" s="70"/>
      <c r="J30" s="71" t="s">
        <v>2</v>
      </c>
      <c r="K30" s="70"/>
      <c r="L30" s="70"/>
      <c r="M30" s="72"/>
      <c r="N30" s="68" t="s">
        <v>30</v>
      </c>
      <c r="O30" s="69"/>
      <c r="P30" s="69"/>
      <c r="Q30" s="69"/>
      <c r="R30" s="69"/>
      <c r="S30" s="69"/>
      <c r="T30" s="58"/>
    </row>
    <row r="31" spans="1:24" s="14" customFormat="1" ht="68.099999999999994" customHeight="1" x14ac:dyDescent="0.25">
      <c r="A31" s="7" t="s">
        <v>3</v>
      </c>
      <c r="B31" s="8" t="s">
        <v>4</v>
      </c>
      <c r="C31" s="35" t="s">
        <v>5</v>
      </c>
      <c r="D31" s="36" t="s">
        <v>6</v>
      </c>
      <c r="E31" s="36" t="s">
        <v>22</v>
      </c>
      <c r="F31" s="9" t="s">
        <v>7</v>
      </c>
      <c r="G31" s="10" t="s">
        <v>8</v>
      </c>
      <c r="H31" s="10" t="s">
        <v>9</v>
      </c>
      <c r="I31" s="11" t="s">
        <v>20</v>
      </c>
      <c r="J31" s="37" t="s">
        <v>4</v>
      </c>
      <c r="K31" s="9" t="s">
        <v>7</v>
      </c>
      <c r="L31" s="10" t="s">
        <v>8</v>
      </c>
      <c r="M31" s="11" t="s">
        <v>20</v>
      </c>
      <c r="N31" s="12" t="s">
        <v>23</v>
      </c>
      <c r="O31" s="12" t="s">
        <v>24</v>
      </c>
      <c r="P31" s="13" t="s">
        <v>25</v>
      </c>
      <c r="Q31" s="13" t="s">
        <v>26</v>
      </c>
      <c r="R31" s="12" t="s">
        <v>27</v>
      </c>
      <c r="S31" s="12" t="s">
        <v>28</v>
      </c>
      <c r="T31" s="8" t="s">
        <v>3</v>
      </c>
    </row>
    <row r="32" spans="1:24" s="14" customFormat="1" ht="19.5" customHeight="1" x14ac:dyDescent="0.25">
      <c r="A32" s="15" t="s">
        <v>10</v>
      </c>
      <c r="B32" s="16" t="s">
        <v>11</v>
      </c>
      <c r="C32" s="38" t="s">
        <v>12</v>
      </c>
      <c r="D32" s="38" t="s">
        <v>12</v>
      </c>
      <c r="E32" s="38" t="s">
        <v>12</v>
      </c>
      <c r="F32" s="17" t="s">
        <v>13</v>
      </c>
      <c r="G32" s="17" t="s">
        <v>14</v>
      </c>
      <c r="H32" s="17" t="s">
        <v>14</v>
      </c>
      <c r="I32" s="18" t="s">
        <v>15</v>
      </c>
      <c r="J32" s="39" t="s">
        <v>11</v>
      </c>
      <c r="K32" s="17" t="s">
        <v>13</v>
      </c>
      <c r="L32" s="17" t="s">
        <v>14</v>
      </c>
      <c r="M32" s="20" t="s">
        <v>15</v>
      </c>
      <c r="N32" s="17" t="s">
        <v>16</v>
      </c>
      <c r="O32" s="17" t="s">
        <v>29</v>
      </c>
      <c r="P32" s="18" t="s">
        <v>15</v>
      </c>
      <c r="Q32" s="18" t="s">
        <v>15</v>
      </c>
      <c r="R32" s="17" t="s">
        <v>16</v>
      </c>
      <c r="S32" s="17" t="s">
        <v>13</v>
      </c>
      <c r="T32" s="19" t="s">
        <v>10</v>
      </c>
    </row>
    <row r="33" spans="1:24" x14ac:dyDescent="0.25">
      <c r="A33">
        <v>15</v>
      </c>
      <c r="B33" s="31">
        <v>2538.758593</v>
      </c>
      <c r="C33" s="53">
        <v>6.7654592129999997</v>
      </c>
      <c r="D33" s="53">
        <v>8.2917844229999993</v>
      </c>
      <c r="E33" s="53" t="s">
        <v>49</v>
      </c>
      <c r="F33" s="30">
        <v>11.9573143</v>
      </c>
      <c r="G33" s="30">
        <v>7.7439257210000001</v>
      </c>
      <c r="H33" s="30">
        <v>10.60172068</v>
      </c>
      <c r="I33" s="21">
        <v>30.710365809999999</v>
      </c>
      <c r="J33" s="5">
        <v>0</v>
      </c>
      <c r="K33" s="4">
        <v>0</v>
      </c>
      <c r="L33" s="4">
        <v>0</v>
      </c>
      <c r="M33" s="21">
        <v>0</v>
      </c>
      <c r="N33" s="4">
        <v>7.2080920260000001</v>
      </c>
      <c r="O33" s="4">
        <v>1.3</v>
      </c>
      <c r="P33" s="5">
        <v>36.416480319999998</v>
      </c>
      <c r="Q33" s="5">
        <v>6</v>
      </c>
      <c r="R33" s="4">
        <v>2.4277653539999999</v>
      </c>
      <c r="S33" s="66">
        <v>8.6</v>
      </c>
      <c r="T33" s="47">
        <v>15</v>
      </c>
      <c r="V33" s="4"/>
      <c r="W33" s="4"/>
      <c r="X33" s="4"/>
    </row>
    <row r="34" spans="1:24" s="42" customFormat="1" ht="21.95" customHeight="1" x14ac:dyDescent="0.25">
      <c r="A34" s="42">
        <v>20</v>
      </c>
      <c r="B34" s="43">
        <v>1614.1462469999999</v>
      </c>
      <c r="C34" s="54">
        <v>11.2143976</v>
      </c>
      <c r="D34" s="54">
        <v>12.87339467</v>
      </c>
      <c r="E34" s="54" t="s">
        <v>50</v>
      </c>
      <c r="F34" s="44">
        <v>18.640497459999999</v>
      </c>
      <c r="G34" s="44">
        <v>12.125854929999999</v>
      </c>
      <c r="H34" s="44">
        <v>16.079327920000001</v>
      </c>
      <c r="I34" s="45">
        <v>98.236023340000003</v>
      </c>
      <c r="J34" s="41">
        <v>924.61234649999994</v>
      </c>
      <c r="K34" s="40">
        <v>1.7733527979999999</v>
      </c>
      <c r="L34" s="40">
        <v>4.9416591580000002</v>
      </c>
      <c r="M34" s="45">
        <v>10.08208114</v>
      </c>
      <c r="N34" s="40">
        <v>15.52154773</v>
      </c>
      <c r="O34" s="40">
        <f>+(F34-F33+K34)/5</f>
        <v>1.6913071915999995</v>
      </c>
      <c r="P34" s="41">
        <v>114.024219</v>
      </c>
      <c r="Q34" s="41">
        <f>+M34+Q33</f>
        <v>16.08208114</v>
      </c>
      <c r="R34" s="40">
        <v>5.701210949</v>
      </c>
      <c r="S34" s="40">
        <f t="shared" ref="S34:S53" si="3">+(F33+F34+K34)/2</f>
        <v>16.185582278999998</v>
      </c>
      <c r="T34" s="59">
        <v>20</v>
      </c>
      <c r="V34" s="4"/>
      <c r="W34" s="4"/>
      <c r="X34" s="40"/>
    </row>
    <row r="35" spans="1:24" x14ac:dyDescent="0.25">
      <c r="A35">
        <v>25</v>
      </c>
      <c r="B35" s="32">
        <v>1073.2667670000001</v>
      </c>
      <c r="C35" s="46">
        <v>15.25540812</v>
      </c>
      <c r="D35" s="46">
        <v>17.034912219999999</v>
      </c>
      <c r="E35" s="46" t="s">
        <v>51</v>
      </c>
      <c r="F35" s="24">
        <v>24.834975549999999</v>
      </c>
      <c r="G35" s="24">
        <v>17.16457626</v>
      </c>
      <c r="H35" s="24">
        <v>21.418303000000002</v>
      </c>
      <c r="I35" s="22">
        <v>178.34205679999999</v>
      </c>
      <c r="J35" s="5">
        <v>540.87947929999996</v>
      </c>
      <c r="K35" s="4">
        <v>3.4133184019999998</v>
      </c>
      <c r="L35" s="4">
        <v>8.9638216699999997</v>
      </c>
      <c r="M35" s="22">
        <v>24.349122550000001</v>
      </c>
      <c r="N35" s="4">
        <v>20.891031210000001</v>
      </c>
      <c r="O35" s="40">
        <f t="shared" ref="O35:O53" si="4">+(F35-F34+K35)/5</f>
        <v>1.9215592984000001</v>
      </c>
      <c r="P35" s="5">
        <v>218.479375</v>
      </c>
      <c r="Q35" s="41">
        <f t="shared" ref="Q35:Q53" si="5">+M35+Q34</f>
        <v>40.431203690000004</v>
      </c>
      <c r="R35" s="4">
        <v>8.7391750009999996</v>
      </c>
      <c r="S35" s="40">
        <f t="shared" si="3"/>
        <v>23.444395706000002</v>
      </c>
      <c r="T35" s="47">
        <v>25</v>
      </c>
      <c r="V35" s="4"/>
      <c r="W35" s="4"/>
      <c r="X35" s="4"/>
    </row>
    <row r="36" spans="1:24" x14ac:dyDescent="0.25">
      <c r="A36">
        <v>30</v>
      </c>
      <c r="B36" s="32">
        <v>768.4968437</v>
      </c>
      <c r="C36" s="46">
        <v>18.826163529999999</v>
      </c>
      <c r="D36" s="46">
        <v>20.71215119</v>
      </c>
      <c r="E36" s="46" t="s">
        <v>52</v>
      </c>
      <c r="F36" s="24">
        <v>30.14288281</v>
      </c>
      <c r="G36" s="24">
        <v>22.347369390000001</v>
      </c>
      <c r="H36" s="24">
        <v>26.63833906</v>
      </c>
      <c r="I36" s="22">
        <v>259.40314160000003</v>
      </c>
      <c r="J36" s="5">
        <v>304.76992369999999</v>
      </c>
      <c r="K36" s="4">
        <v>4.622963017</v>
      </c>
      <c r="L36" s="4">
        <v>13.89726106</v>
      </c>
      <c r="M36" s="22">
        <v>38.894244729999997</v>
      </c>
      <c r="N36" s="4">
        <v>23.991065899999999</v>
      </c>
      <c r="O36" s="40">
        <f t="shared" si="4"/>
        <v>1.9861740554</v>
      </c>
      <c r="P36" s="5">
        <v>338.43470450000001</v>
      </c>
      <c r="Q36" s="41">
        <f t="shared" si="5"/>
        <v>79.325448420000001</v>
      </c>
      <c r="R36" s="4">
        <v>11.28115682</v>
      </c>
      <c r="S36" s="40">
        <f t="shared" si="3"/>
        <v>29.800410688500001</v>
      </c>
      <c r="T36" s="47">
        <v>30</v>
      </c>
      <c r="V36" s="4"/>
      <c r="W36" s="4"/>
      <c r="X36" s="4"/>
    </row>
    <row r="37" spans="1:24" x14ac:dyDescent="0.25">
      <c r="A37">
        <v>35</v>
      </c>
      <c r="B37" s="32">
        <v>614.72977019999996</v>
      </c>
      <c r="C37" s="46">
        <v>21.9616778</v>
      </c>
      <c r="D37" s="46">
        <v>23.941169680000002</v>
      </c>
      <c r="E37" s="46" t="s">
        <v>53</v>
      </c>
      <c r="F37" s="24">
        <v>34.576188989999999</v>
      </c>
      <c r="G37" s="24">
        <v>26.760948249999998</v>
      </c>
      <c r="H37" s="24">
        <v>31.751005079999999</v>
      </c>
      <c r="I37" s="22">
        <v>337.07293470000002</v>
      </c>
      <c r="J37" s="5">
        <v>153.76707350000001</v>
      </c>
      <c r="K37" s="4">
        <v>5.298226927</v>
      </c>
      <c r="L37" s="4">
        <v>20.945400190000001</v>
      </c>
      <c r="M37" s="22">
        <v>50.529170180000001</v>
      </c>
      <c r="N37" s="4">
        <v>25.639792660000001</v>
      </c>
      <c r="O37" s="40">
        <f t="shared" si="4"/>
        <v>1.9463066213999998</v>
      </c>
      <c r="P37" s="5">
        <v>466.63366780000001</v>
      </c>
      <c r="Q37" s="41">
        <f t="shared" si="5"/>
        <v>129.85461860000001</v>
      </c>
      <c r="R37" s="4">
        <v>13.33239051</v>
      </c>
      <c r="S37" s="40">
        <f t="shared" si="3"/>
        <v>35.008649363499998</v>
      </c>
      <c r="T37" s="47">
        <v>35</v>
      </c>
      <c r="V37" s="4"/>
      <c r="W37" s="4"/>
      <c r="X37" s="4"/>
    </row>
    <row r="38" spans="1:24" s="42" customFormat="1" ht="21.95" customHeight="1" x14ac:dyDescent="0.25">
      <c r="A38" s="42">
        <v>40</v>
      </c>
      <c r="B38" s="43">
        <v>529.83788890000005</v>
      </c>
      <c r="C38" s="54">
        <v>24.719391179999999</v>
      </c>
      <c r="D38" s="54">
        <v>26.781120860000001</v>
      </c>
      <c r="E38" s="54" t="s">
        <v>54</v>
      </c>
      <c r="F38" s="44">
        <v>38.327893279999998</v>
      </c>
      <c r="G38" s="44">
        <v>30.348765350000001</v>
      </c>
      <c r="H38" s="44">
        <v>36.764859379999997</v>
      </c>
      <c r="I38" s="45">
        <v>409.90439509999999</v>
      </c>
      <c r="J38" s="41">
        <v>84.891881209999994</v>
      </c>
      <c r="K38" s="40">
        <v>5.6139638999999999</v>
      </c>
      <c r="L38" s="40">
        <v>29.017285869999998</v>
      </c>
      <c r="M38" s="45">
        <v>59.088777899999997</v>
      </c>
      <c r="N38" s="40">
        <v>26.38404766</v>
      </c>
      <c r="O38" s="40">
        <f t="shared" si="4"/>
        <v>1.8731336379999999</v>
      </c>
      <c r="P38" s="41">
        <v>598.55390609999995</v>
      </c>
      <c r="Q38" s="41">
        <f t="shared" si="5"/>
        <v>188.94339650000001</v>
      </c>
      <c r="R38" s="40">
        <v>14.96384765</v>
      </c>
      <c r="S38" s="40">
        <f t="shared" si="3"/>
        <v>39.259023085000003</v>
      </c>
      <c r="T38" s="59">
        <v>40</v>
      </c>
      <c r="V38" s="4"/>
      <c r="W38" s="4"/>
      <c r="X38" s="40"/>
    </row>
    <row r="39" spans="1:24" x14ac:dyDescent="0.25">
      <c r="A39">
        <v>45</v>
      </c>
      <c r="B39" s="32">
        <v>479.67553900000001</v>
      </c>
      <c r="C39" s="46">
        <v>27.15599164</v>
      </c>
      <c r="D39" s="46">
        <v>29.29038323</v>
      </c>
      <c r="E39" s="46" t="s">
        <v>55</v>
      </c>
      <c r="F39" s="24">
        <v>41.495349269999998</v>
      </c>
      <c r="G39" s="24">
        <v>33.187992659999999</v>
      </c>
      <c r="H39" s="24">
        <v>41.686860490000001</v>
      </c>
      <c r="I39" s="22">
        <v>477.61384709999999</v>
      </c>
      <c r="J39" s="5">
        <v>50.162349939999999</v>
      </c>
      <c r="K39" s="4">
        <v>5.712149621</v>
      </c>
      <c r="L39" s="4">
        <v>38.077279320000002</v>
      </c>
      <c r="M39" s="22">
        <v>65.110311420000002</v>
      </c>
      <c r="N39" s="4">
        <v>26.563952690000001</v>
      </c>
      <c r="O39" s="40">
        <f t="shared" si="4"/>
        <v>1.7759211222000002</v>
      </c>
      <c r="P39" s="5">
        <v>731.37366950000001</v>
      </c>
      <c r="Q39" s="41">
        <f t="shared" si="5"/>
        <v>254.05370792000002</v>
      </c>
      <c r="R39" s="4">
        <v>16.25274821</v>
      </c>
      <c r="S39" s="40">
        <f t="shared" si="3"/>
        <v>42.767696085499999</v>
      </c>
      <c r="T39" s="47">
        <v>45</v>
      </c>
      <c r="V39" s="4"/>
      <c r="W39" s="4"/>
      <c r="X39" s="4"/>
    </row>
    <row r="40" spans="1:24" x14ac:dyDescent="0.25">
      <c r="A40">
        <v>50</v>
      </c>
      <c r="B40" s="32">
        <v>445.07511</v>
      </c>
      <c r="C40" s="46">
        <v>29.321032809999998</v>
      </c>
      <c r="D40" s="46">
        <v>31.519988130000002</v>
      </c>
      <c r="E40" s="46" t="s">
        <v>56</v>
      </c>
      <c r="F40" s="24">
        <v>44.135286020000002</v>
      </c>
      <c r="G40" s="24">
        <v>35.532959269999999</v>
      </c>
      <c r="H40" s="24">
        <v>46.522921080000003</v>
      </c>
      <c r="I40" s="22">
        <v>540.38410090000002</v>
      </c>
      <c r="J40" s="5">
        <v>34.600428960000002</v>
      </c>
      <c r="K40" s="4">
        <v>5.6826440219999999</v>
      </c>
      <c r="L40" s="4">
        <v>45.728772470000003</v>
      </c>
      <c r="M40" s="22">
        <v>69.183269330000002</v>
      </c>
      <c r="N40" s="4">
        <v>26.390704620000001</v>
      </c>
      <c r="O40" s="40">
        <f t="shared" si="4"/>
        <v>1.6645161544000007</v>
      </c>
      <c r="P40" s="5">
        <v>863.32719259999999</v>
      </c>
      <c r="Q40" s="41">
        <f t="shared" si="5"/>
        <v>323.23697725</v>
      </c>
      <c r="R40" s="4">
        <v>17.266543850000001</v>
      </c>
      <c r="S40" s="40">
        <f t="shared" si="3"/>
        <v>45.656639656000003</v>
      </c>
      <c r="T40" s="47">
        <v>50</v>
      </c>
      <c r="V40" s="4"/>
      <c r="W40" s="4"/>
      <c r="X40" s="4"/>
    </row>
    <row r="41" spans="1:24" x14ac:dyDescent="0.25">
      <c r="A41">
        <v>55</v>
      </c>
      <c r="B41" s="32">
        <v>415.55015830000002</v>
      </c>
      <c r="C41" s="46">
        <v>31.256035669999999</v>
      </c>
      <c r="D41" s="46">
        <v>33.512694740000001</v>
      </c>
      <c r="E41" s="46" t="s">
        <v>57</v>
      </c>
      <c r="F41" s="24">
        <v>46.375492610000002</v>
      </c>
      <c r="G41" s="24">
        <v>37.695334469999999</v>
      </c>
      <c r="H41" s="24">
        <v>51.27818697</v>
      </c>
      <c r="I41" s="22">
        <v>598.57215429999997</v>
      </c>
      <c r="J41" s="5">
        <v>29.52495176</v>
      </c>
      <c r="K41" s="4">
        <v>5.5796182840000004</v>
      </c>
      <c r="L41" s="4">
        <v>49.052676069999997</v>
      </c>
      <c r="M41" s="22">
        <v>71.798325869999999</v>
      </c>
      <c r="N41" s="4">
        <v>25.997275850000001</v>
      </c>
      <c r="O41" s="40">
        <f t="shared" si="4"/>
        <v>1.5639649748</v>
      </c>
      <c r="P41" s="5">
        <v>993.31357190000006</v>
      </c>
      <c r="Q41" s="41">
        <f t="shared" si="5"/>
        <v>395.03530311999998</v>
      </c>
      <c r="R41" s="4">
        <v>18.060246759999998</v>
      </c>
      <c r="S41" s="40">
        <f t="shared" si="3"/>
        <v>48.045198457000005</v>
      </c>
      <c r="T41" s="47">
        <v>55</v>
      </c>
      <c r="V41" s="4"/>
      <c r="W41" s="4"/>
      <c r="X41" s="4"/>
    </row>
    <row r="42" spans="1:24" s="42" customFormat="1" ht="21.95" customHeight="1" x14ac:dyDescent="0.25">
      <c r="A42" s="42">
        <v>60</v>
      </c>
      <c r="B42" s="43">
        <v>386.88103849999999</v>
      </c>
      <c r="C42" s="54">
        <v>32.995273160000004</v>
      </c>
      <c r="D42" s="54">
        <v>35.303798059999998</v>
      </c>
      <c r="E42" s="54" t="s">
        <v>58</v>
      </c>
      <c r="F42" s="44">
        <v>48.329548359999997</v>
      </c>
      <c r="G42" s="44">
        <v>39.881612109999999</v>
      </c>
      <c r="H42" s="44">
        <v>55.957204089999998</v>
      </c>
      <c r="I42" s="45">
        <v>652.58311879999997</v>
      </c>
      <c r="J42" s="41">
        <v>28.66911983</v>
      </c>
      <c r="K42" s="40">
        <v>5.4355691400000001</v>
      </c>
      <c r="L42" s="40">
        <v>49.132672939999999</v>
      </c>
      <c r="M42" s="45">
        <v>73.332796569999999</v>
      </c>
      <c r="N42" s="40">
        <v>25.468752219999999</v>
      </c>
      <c r="O42" s="40">
        <f t="shared" si="4"/>
        <v>1.477924977999999</v>
      </c>
      <c r="P42" s="41">
        <v>1120.6573330000001</v>
      </c>
      <c r="Q42" s="41">
        <f t="shared" si="5"/>
        <v>468.36809969000001</v>
      </c>
      <c r="R42" s="40">
        <v>18.67762222</v>
      </c>
      <c r="S42" s="40">
        <f t="shared" si="3"/>
        <v>50.070305054999999</v>
      </c>
      <c r="T42" s="59">
        <v>60</v>
      </c>
      <c r="V42" s="4"/>
      <c r="W42" s="4"/>
      <c r="X42" s="40"/>
    </row>
    <row r="43" spans="1:24" x14ac:dyDescent="0.25">
      <c r="A43">
        <v>65</v>
      </c>
      <c r="B43" s="32">
        <v>358.64432909999999</v>
      </c>
      <c r="C43" s="46">
        <v>34.566938839999999</v>
      </c>
      <c r="D43" s="46">
        <v>36.922332400000002</v>
      </c>
      <c r="E43" s="46" t="s">
        <v>59</v>
      </c>
      <c r="F43" s="24">
        <v>50.01292084</v>
      </c>
      <c r="G43" s="24">
        <v>42.137055539999999</v>
      </c>
      <c r="H43" s="24">
        <v>60.564030799999998</v>
      </c>
      <c r="I43" s="22">
        <v>702.81597620000002</v>
      </c>
      <c r="J43" s="5">
        <v>28.236709309999998</v>
      </c>
      <c r="K43" s="4">
        <v>5.2701083070000001</v>
      </c>
      <c r="L43" s="4">
        <v>48.74811064</v>
      </c>
      <c r="M43" s="22">
        <v>74.068974499999996</v>
      </c>
      <c r="N43" s="4">
        <v>24.860366370000001</v>
      </c>
      <c r="O43" s="40">
        <f t="shared" si="4"/>
        <v>1.3906961574000005</v>
      </c>
      <c r="P43" s="5">
        <v>1244.959165</v>
      </c>
      <c r="Q43" s="41">
        <f t="shared" si="5"/>
        <v>542.43707418999998</v>
      </c>
      <c r="R43" s="4">
        <v>19.153217919999999</v>
      </c>
      <c r="S43" s="40">
        <f t="shared" si="3"/>
        <v>51.806288753499999</v>
      </c>
      <c r="T43" s="47">
        <v>65</v>
      </c>
      <c r="V43" s="4"/>
      <c r="W43" s="4"/>
      <c r="X43" s="4"/>
    </row>
    <row r="44" spans="1:24" x14ac:dyDescent="0.25">
      <c r="A44">
        <v>70</v>
      </c>
      <c r="B44" s="32">
        <v>331.44724760000003</v>
      </c>
      <c r="C44" s="46">
        <v>35.994270329999999</v>
      </c>
      <c r="D44" s="46">
        <v>38.392228359999997</v>
      </c>
      <c r="E44" s="46" t="s">
        <v>60</v>
      </c>
      <c r="F44" s="24">
        <v>51.429218749999997</v>
      </c>
      <c r="G44" s="24">
        <v>44.448060419999997</v>
      </c>
      <c r="H44" s="24">
        <v>65.102319339999994</v>
      </c>
      <c r="I44" s="22">
        <v>749.64152409999997</v>
      </c>
      <c r="J44" s="5">
        <v>27.197081529999998</v>
      </c>
      <c r="K44" s="4">
        <v>5.0951458379999996</v>
      </c>
      <c r="L44" s="4">
        <v>48.839613380000003</v>
      </c>
      <c r="M44" s="22">
        <v>74.216305059999996</v>
      </c>
      <c r="N44" s="4">
        <v>24.208370590000001</v>
      </c>
      <c r="O44" s="40">
        <f t="shared" si="4"/>
        <v>1.3022887495999993</v>
      </c>
      <c r="P44" s="5">
        <v>1366.0010179999999</v>
      </c>
      <c r="Q44" s="41">
        <f t="shared" si="5"/>
        <v>616.65337924999994</v>
      </c>
      <c r="R44" s="4">
        <v>19.514300250000002</v>
      </c>
      <c r="S44" s="40">
        <f t="shared" si="3"/>
        <v>53.268642713999995</v>
      </c>
      <c r="T44" s="47">
        <v>70</v>
      </c>
      <c r="V44" s="4"/>
      <c r="W44" s="4"/>
      <c r="X44" s="4"/>
    </row>
    <row r="45" spans="1:24" x14ac:dyDescent="0.25">
      <c r="A45">
        <v>75</v>
      </c>
      <c r="B45" s="32">
        <v>305.73315669999999</v>
      </c>
      <c r="C45" s="46">
        <v>37.29650711</v>
      </c>
      <c r="D45" s="46">
        <v>39.733299160000001</v>
      </c>
      <c r="E45" s="46" t="s">
        <v>61</v>
      </c>
      <c r="F45" s="24">
        <v>52.628039469999997</v>
      </c>
      <c r="G45" s="24">
        <v>46.815793079999999</v>
      </c>
      <c r="H45" s="24">
        <v>69.575377720000006</v>
      </c>
      <c r="I45" s="22">
        <v>793.3950122</v>
      </c>
      <c r="J45" s="5">
        <v>25.714090899999999</v>
      </c>
      <c r="K45" s="4">
        <v>4.9179270199999996</v>
      </c>
      <c r="L45" s="4">
        <v>49.346972319999999</v>
      </c>
      <c r="M45" s="22">
        <v>73.930134730000006</v>
      </c>
      <c r="N45" s="4">
        <v>23.536724580000001</v>
      </c>
      <c r="O45" s="40">
        <f t="shared" si="4"/>
        <v>1.2233495480000001</v>
      </c>
      <c r="P45" s="5">
        <v>1483.6846410000001</v>
      </c>
      <c r="Q45" s="41">
        <f t="shared" si="5"/>
        <v>690.58351397999991</v>
      </c>
      <c r="R45" s="4">
        <v>19.78246188</v>
      </c>
      <c r="S45" s="40">
        <f t="shared" si="3"/>
        <v>54.487592619999994</v>
      </c>
      <c r="T45" s="47">
        <v>75</v>
      </c>
      <c r="V45" s="4"/>
      <c r="W45" s="4"/>
      <c r="X45" s="4"/>
    </row>
    <row r="46" spans="1:24" s="42" customFormat="1" ht="21.95" customHeight="1" x14ac:dyDescent="0.25">
      <c r="A46" s="42">
        <v>80</v>
      </c>
      <c r="B46" s="43">
        <v>281.9585275</v>
      </c>
      <c r="C46" s="54">
        <v>38.489669480000003</v>
      </c>
      <c r="D46" s="54">
        <v>40.962042850000003</v>
      </c>
      <c r="E46" s="54" t="s">
        <v>62</v>
      </c>
      <c r="F46" s="44">
        <v>53.614577679999996</v>
      </c>
      <c r="G46" s="44">
        <v>49.204393959999997</v>
      </c>
      <c r="H46" s="44">
        <v>73.986218559999998</v>
      </c>
      <c r="I46" s="45">
        <v>834.37544249999996</v>
      </c>
      <c r="J46" s="41">
        <v>23.774629210000001</v>
      </c>
      <c r="K46" s="40">
        <v>4.742830841</v>
      </c>
      <c r="L46" s="40">
        <v>50.398429210000003</v>
      </c>
      <c r="M46" s="45">
        <v>73.326046219999995</v>
      </c>
      <c r="N46" s="40">
        <v>22.861295299999998</v>
      </c>
      <c r="O46" s="40">
        <f t="shared" si="4"/>
        <v>1.1458738101999999</v>
      </c>
      <c r="P46" s="41">
        <v>1597.991117</v>
      </c>
      <c r="Q46" s="41">
        <f t="shared" si="5"/>
        <v>763.90956019999987</v>
      </c>
      <c r="R46" s="40">
        <v>19.974888969999999</v>
      </c>
      <c r="S46" s="40">
        <f t="shared" si="3"/>
        <v>55.4927239955</v>
      </c>
      <c r="T46" s="59">
        <v>80</v>
      </c>
      <c r="V46" s="4"/>
      <c r="W46" s="4"/>
      <c r="X46" s="40"/>
    </row>
    <row r="47" spans="1:24" x14ac:dyDescent="0.25">
      <c r="A47">
        <v>85</v>
      </c>
      <c r="B47" s="32">
        <v>260.41422399999999</v>
      </c>
      <c r="C47" s="46">
        <v>39.587179990000003</v>
      </c>
      <c r="D47" s="46">
        <v>42.092282230000002</v>
      </c>
      <c r="E47" s="46" t="s">
        <v>63</v>
      </c>
      <c r="F47" s="24">
        <v>54.349884940000003</v>
      </c>
      <c r="G47" s="24">
        <v>51.549211040000003</v>
      </c>
      <c r="H47" s="24">
        <v>78.337598369999995</v>
      </c>
      <c r="I47" s="22">
        <v>872.84775609999997</v>
      </c>
      <c r="J47" s="5">
        <v>21.544303530000001</v>
      </c>
      <c r="K47" s="4">
        <v>4.5724523919999998</v>
      </c>
      <c r="L47" s="4">
        <v>51.983249739999998</v>
      </c>
      <c r="M47" s="22">
        <v>72.490421380000001</v>
      </c>
      <c r="N47" s="4">
        <v>22.192547000000001</v>
      </c>
      <c r="O47" s="40">
        <f t="shared" si="4"/>
        <v>1.0615519304000012</v>
      </c>
      <c r="P47" s="5">
        <v>1708.9538520000001</v>
      </c>
      <c r="Q47" s="41">
        <f t="shared" si="5"/>
        <v>836.39998157999992</v>
      </c>
      <c r="R47" s="4">
        <v>20.105339440000002</v>
      </c>
      <c r="S47" s="40">
        <f t="shared" si="3"/>
        <v>56.268457506000004</v>
      </c>
      <c r="T47" s="47">
        <v>85</v>
      </c>
      <c r="V47" s="4"/>
      <c r="W47" s="4"/>
      <c r="X47" s="4"/>
    </row>
    <row r="48" spans="1:24" x14ac:dyDescent="0.25">
      <c r="A48">
        <v>90</v>
      </c>
      <c r="B48" s="32">
        <v>240.6781134</v>
      </c>
      <c r="C48" s="46">
        <v>40.600355540000002</v>
      </c>
      <c r="D48" s="46">
        <v>43.135671709999997</v>
      </c>
      <c r="E48" s="46" t="s">
        <v>64</v>
      </c>
      <c r="F48" s="24">
        <v>54.935595489999997</v>
      </c>
      <c r="G48" s="24">
        <v>53.909298229999997</v>
      </c>
      <c r="H48" s="24">
        <v>82.632049809999998</v>
      </c>
      <c r="I48" s="22">
        <v>909.04610949999994</v>
      </c>
      <c r="J48" s="5">
        <v>19.736110620000002</v>
      </c>
      <c r="K48" s="4">
        <v>4.4082655449999999</v>
      </c>
      <c r="L48" s="4">
        <v>53.328350139999998</v>
      </c>
      <c r="M48" s="22">
        <v>71.488123669999993</v>
      </c>
      <c r="N48" s="4">
        <v>21.537295400000001</v>
      </c>
      <c r="O48" s="40">
        <f t="shared" si="4"/>
        <v>0.9987952189999989</v>
      </c>
      <c r="P48" s="5">
        <v>1816.6403290000001</v>
      </c>
      <c r="Q48" s="41">
        <f t="shared" si="5"/>
        <v>907.88810524999985</v>
      </c>
      <c r="R48" s="4">
        <v>20.184892550000001</v>
      </c>
      <c r="S48" s="40">
        <f t="shared" si="3"/>
        <v>56.846872987500007</v>
      </c>
      <c r="T48" s="47">
        <v>90</v>
      </c>
      <c r="V48" s="4"/>
      <c r="W48" s="4"/>
      <c r="X48" s="4"/>
    </row>
    <row r="49" spans="1:24" x14ac:dyDescent="0.25">
      <c r="A49">
        <v>95</v>
      </c>
      <c r="B49" s="32">
        <v>221.92579050000001</v>
      </c>
      <c r="C49" s="46">
        <v>41.53879688</v>
      </c>
      <c r="D49" s="46">
        <v>44.102098320000003</v>
      </c>
      <c r="E49" s="46" t="s">
        <v>65</v>
      </c>
      <c r="F49" s="24">
        <v>55.640206419999998</v>
      </c>
      <c r="G49" s="24">
        <v>56.499621419999997</v>
      </c>
      <c r="H49" s="24">
        <v>86.87190846</v>
      </c>
      <c r="I49" s="22">
        <v>943.17738919999999</v>
      </c>
      <c r="J49" s="5">
        <v>18.752322800000002</v>
      </c>
      <c r="K49" s="4">
        <v>4.2510352769999997</v>
      </c>
      <c r="L49" s="4">
        <v>53.724808809999999</v>
      </c>
      <c r="M49" s="22">
        <v>70.368072159999997</v>
      </c>
      <c r="N49" s="4">
        <v>20.899870379999999</v>
      </c>
      <c r="O49" s="40">
        <f t="shared" si="4"/>
        <v>0.99112924140000014</v>
      </c>
      <c r="P49" s="5">
        <v>1921.1396810000001</v>
      </c>
      <c r="Q49" s="41">
        <f t="shared" si="5"/>
        <v>978.25617740999985</v>
      </c>
      <c r="R49" s="4">
        <v>20.222522959999999</v>
      </c>
      <c r="S49" s="40">
        <f t="shared" si="3"/>
        <v>57.413418593499998</v>
      </c>
      <c r="T49" s="47">
        <v>95</v>
      </c>
      <c r="V49" s="4"/>
      <c r="W49" s="4"/>
      <c r="X49" s="4"/>
    </row>
    <row r="50" spans="1:24" s="42" customFormat="1" ht="21.95" customHeight="1" x14ac:dyDescent="0.25">
      <c r="A50" s="42">
        <v>100</v>
      </c>
      <c r="B50" s="43">
        <v>203.82811799999999</v>
      </c>
      <c r="C50" s="54">
        <v>42.410697589999998</v>
      </c>
      <c r="D50" s="54">
        <v>45</v>
      </c>
      <c r="E50" s="54" t="s">
        <v>66</v>
      </c>
      <c r="F50" s="44">
        <v>56.630028109999998</v>
      </c>
      <c r="G50" s="44">
        <v>59.47663653</v>
      </c>
      <c r="H50" s="44">
        <v>91.059335410000003</v>
      </c>
      <c r="I50" s="45">
        <v>975.42458020000004</v>
      </c>
      <c r="J50" s="41">
        <v>18.097672589999998</v>
      </c>
      <c r="K50" s="40">
        <v>4.1010779590000004</v>
      </c>
      <c r="L50" s="40">
        <v>53.714644810000003</v>
      </c>
      <c r="M50" s="45">
        <v>69.167297000000005</v>
      </c>
      <c r="N50" s="40">
        <v>20.282897590000001</v>
      </c>
      <c r="O50" s="40">
        <f t="shared" si="4"/>
        <v>1.0181799298</v>
      </c>
      <c r="P50" s="41">
        <v>2022.554169</v>
      </c>
      <c r="Q50" s="41">
        <f t="shared" si="5"/>
        <v>1047.4234744099999</v>
      </c>
      <c r="R50" s="40">
        <v>20.22554169</v>
      </c>
      <c r="S50" s="40">
        <f t="shared" si="3"/>
        <v>58.185656244499995</v>
      </c>
      <c r="T50" s="59">
        <v>100</v>
      </c>
      <c r="V50" s="4"/>
      <c r="W50" s="4"/>
      <c r="X50" s="40"/>
    </row>
    <row r="51" spans="1:24" x14ac:dyDescent="0.25">
      <c r="A51">
        <v>105</v>
      </c>
      <c r="B51" s="32">
        <v>186.63072840000001</v>
      </c>
      <c r="C51" s="46">
        <v>43.223090370000001</v>
      </c>
      <c r="D51" s="46">
        <v>45.836619149999997</v>
      </c>
      <c r="E51" s="46" t="s">
        <v>67</v>
      </c>
      <c r="F51" s="24">
        <v>57.836062069999997</v>
      </c>
      <c r="G51" s="24">
        <v>62.814924390000002</v>
      </c>
      <c r="H51" s="24">
        <v>95.196336360000004</v>
      </c>
      <c r="I51" s="22">
        <v>1005.949827</v>
      </c>
      <c r="J51" s="5">
        <v>17.197389579999999</v>
      </c>
      <c r="K51" s="4">
        <v>3.9584276690000002</v>
      </c>
      <c r="L51" s="4">
        <v>54.135873840000002</v>
      </c>
      <c r="M51" s="22">
        <v>67.913905749999998</v>
      </c>
      <c r="N51" s="4">
        <v>19.687830510000001</v>
      </c>
      <c r="O51" s="40">
        <f t="shared" si="4"/>
        <v>1.0328923258</v>
      </c>
      <c r="P51" s="5">
        <v>2120.9933219999998</v>
      </c>
      <c r="Q51" s="41">
        <f t="shared" si="5"/>
        <v>1115.3373801599998</v>
      </c>
      <c r="R51" s="4">
        <v>20.199936399999999</v>
      </c>
      <c r="S51" s="40">
        <f t="shared" si="3"/>
        <v>59.212258924499999</v>
      </c>
      <c r="T51" s="47">
        <v>105</v>
      </c>
      <c r="V51" s="4"/>
      <c r="W51" s="4"/>
      <c r="X51" s="4"/>
    </row>
    <row r="52" spans="1:24" x14ac:dyDescent="0.25">
      <c r="A52">
        <v>110</v>
      </c>
      <c r="B52" s="32">
        <v>170.58341129999999</v>
      </c>
      <c r="C52" s="46">
        <v>43.982044219999999</v>
      </c>
      <c r="D52" s="46">
        <v>46.618205779999997</v>
      </c>
      <c r="E52" s="46" t="s">
        <v>68</v>
      </c>
      <c r="F52" s="24">
        <v>59.113373539999998</v>
      </c>
      <c r="G52" s="24">
        <v>66.424689670000006</v>
      </c>
      <c r="H52" s="24">
        <v>99.28477796</v>
      </c>
      <c r="I52" s="22">
        <v>1034.897142</v>
      </c>
      <c r="J52" s="5">
        <v>16.04731705</v>
      </c>
      <c r="K52" s="4">
        <v>3.8229435039999999</v>
      </c>
      <c r="L52" s="4">
        <v>55.074781489999999</v>
      </c>
      <c r="M52" s="22">
        <v>66.629267200000001</v>
      </c>
      <c r="N52" s="4">
        <v>19.11531652</v>
      </c>
      <c r="O52" s="40">
        <f t="shared" si="4"/>
        <v>1.0200509948000001</v>
      </c>
      <c r="P52" s="5">
        <v>2216.569904</v>
      </c>
      <c r="Q52" s="41">
        <f t="shared" si="5"/>
        <v>1181.9666473599998</v>
      </c>
      <c r="R52" s="4">
        <v>20.150635489999999</v>
      </c>
      <c r="S52" s="40">
        <f t="shared" si="3"/>
        <v>60.386189556999994</v>
      </c>
      <c r="T52" s="47">
        <v>110</v>
      </c>
      <c r="V52" s="4"/>
      <c r="W52" s="4"/>
      <c r="X52" s="4"/>
    </row>
    <row r="53" spans="1:24" ht="15.75" thickBot="1" x14ac:dyDescent="0.3">
      <c r="A53" s="26">
        <v>115</v>
      </c>
      <c r="B53" s="33">
        <v>155.67136450000001</v>
      </c>
      <c r="C53" s="55">
        <v>44.692823490000002</v>
      </c>
      <c r="D53" s="55">
        <v>47.350181210000002</v>
      </c>
      <c r="E53" s="55" t="s">
        <v>69</v>
      </c>
      <c r="F53" s="27">
        <v>60.392436150000002</v>
      </c>
      <c r="G53" s="27">
        <v>70.281653030000001</v>
      </c>
      <c r="H53" s="27">
        <v>103.326402</v>
      </c>
      <c r="I53" s="28">
        <v>1062.394767</v>
      </c>
      <c r="J53" s="29">
        <v>14.912046780000001</v>
      </c>
      <c r="K53" s="27">
        <v>3.6943792919999998</v>
      </c>
      <c r="L53" s="27">
        <v>56.163888849999999</v>
      </c>
      <c r="M53" s="28">
        <v>65.329630469999998</v>
      </c>
      <c r="N53" s="27">
        <v>18.56545096</v>
      </c>
      <c r="O53" s="56">
        <f t="shared" si="4"/>
        <v>0.99468838040000074</v>
      </c>
      <c r="P53" s="29">
        <v>2309.3971590000001</v>
      </c>
      <c r="Q53" s="57">
        <f t="shared" si="5"/>
        <v>1247.2962778299998</v>
      </c>
      <c r="R53" s="27">
        <v>20.081714430000002</v>
      </c>
      <c r="S53" s="56">
        <f t="shared" si="3"/>
        <v>61.600094491</v>
      </c>
      <c r="T53" s="60">
        <v>115</v>
      </c>
      <c r="V53" s="4"/>
      <c r="W53" s="4"/>
      <c r="X53" s="4"/>
    </row>
    <row r="54" spans="1:24" ht="15.75" thickTop="1" x14ac:dyDescent="0.25">
      <c r="A54" s="23"/>
      <c r="B54" s="25"/>
      <c r="C54" s="46"/>
      <c r="D54" s="46"/>
      <c r="E54" s="50"/>
      <c r="F54" s="24"/>
      <c r="G54" s="24"/>
      <c r="H54" s="24"/>
      <c r="I54" s="25"/>
      <c r="J54" s="25"/>
      <c r="K54" s="24"/>
      <c r="L54" s="24"/>
      <c r="M54" s="25"/>
      <c r="N54" s="24"/>
      <c r="O54" s="25"/>
      <c r="P54" s="25"/>
      <c r="Q54" s="24"/>
    </row>
    <row r="55" spans="1:24" x14ac:dyDescent="0.25">
      <c r="A55" s="23"/>
      <c r="B55" s="25"/>
      <c r="C55" s="46"/>
      <c r="D55" s="46"/>
      <c r="E55" s="50"/>
      <c r="F55" s="24"/>
      <c r="G55" s="24"/>
      <c r="H55" s="24"/>
      <c r="I55" s="25"/>
      <c r="J55" s="25"/>
      <c r="K55" s="24"/>
      <c r="L55" s="24"/>
      <c r="M55" s="25"/>
      <c r="N55" s="24"/>
      <c r="O55" s="25"/>
      <c r="P55" s="25"/>
      <c r="Q55" s="24"/>
    </row>
    <row r="56" spans="1:24" s="1" customFormat="1" ht="18.75" x14ac:dyDescent="0.3">
      <c r="A56" s="1" t="s">
        <v>21</v>
      </c>
      <c r="C56" s="51"/>
      <c r="D56" s="51"/>
      <c r="E56" s="48"/>
      <c r="F56" s="2"/>
      <c r="G56" s="1" t="s">
        <v>18</v>
      </c>
      <c r="H56" s="2"/>
      <c r="I56" s="3"/>
      <c r="K56" s="2"/>
      <c r="L56" s="2"/>
      <c r="M56" s="3"/>
      <c r="N56" s="2"/>
      <c r="O56" s="3"/>
      <c r="P56" s="3"/>
      <c r="Q56" s="34"/>
      <c r="T56" s="67"/>
    </row>
    <row r="57" spans="1:24" s="1" customFormat="1" ht="18.75" x14ac:dyDescent="0.3">
      <c r="C57" s="51"/>
      <c r="D57" s="51"/>
      <c r="E57" s="48"/>
      <c r="F57" s="2"/>
      <c r="G57" s="2"/>
      <c r="H57" s="2"/>
      <c r="I57" s="3"/>
      <c r="K57" s="2"/>
      <c r="L57" s="2"/>
      <c r="M57" s="3"/>
      <c r="N57" s="2"/>
      <c r="O57" s="3"/>
      <c r="P57" s="3"/>
      <c r="Q57" s="2"/>
      <c r="T57" s="34" t="s">
        <v>48</v>
      </c>
    </row>
    <row r="58" spans="1:24" ht="15.75" thickBot="1" x14ac:dyDescent="0.3">
      <c r="T58" s="14" t="s">
        <v>112</v>
      </c>
    </row>
    <row r="59" spans="1:24" ht="15.75" thickTop="1" x14ac:dyDescent="0.25">
      <c r="A59" s="6"/>
      <c r="B59" s="70" t="s">
        <v>1</v>
      </c>
      <c r="C59" s="70"/>
      <c r="D59" s="70"/>
      <c r="E59" s="70"/>
      <c r="F59" s="70"/>
      <c r="G59" s="70"/>
      <c r="H59" s="70"/>
      <c r="I59" s="70"/>
      <c r="J59" s="71" t="s">
        <v>2</v>
      </c>
      <c r="K59" s="70"/>
      <c r="L59" s="70"/>
      <c r="M59" s="72"/>
      <c r="N59" s="68" t="s">
        <v>30</v>
      </c>
      <c r="O59" s="69"/>
      <c r="P59" s="69"/>
      <c r="Q59" s="69"/>
      <c r="R59" s="69"/>
      <c r="S59" s="69"/>
      <c r="T59" s="58"/>
    </row>
    <row r="60" spans="1:24" s="14" customFormat="1" ht="68.099999999999994" customHeight="1" x14ac:dyDescent="0.25">
      <c r="A60" s="7" t="s">
        <v>3</v>
      </c>
      <c r="B60" s="8" t="s">
        <v>4</v>
      </c>
      <c r="C60" s="35" t="s">
        <v>5</v>
      </c>
      <c r="D60" s="36" t="s">
        <v>6</v>
      </c>
      <c r="E60" s="36" t="s">
        <v>22</v>
      </c>
      <c r="F60" s="9" t="s">
        <v>7</v>
      </c>
      <c r="G60" s="10" t="s">
        <v>8</v>
      </c>
      <c r="H60" s="10" t="s">
        <v>9</v>
      </c>
      <c r="I60" s="11" t="s">
        <v>20</v>
      </c>
      <c r="J60" s="37" t="s">
        <v>4</v>
      </c>
      <c r="K60" s="9" t="s">
        <v>7</v>
      </c>
      <c r="L60" s="10" t="s">
        <v>8</v>
      </c>
      <c r="M60" s="11" t="s">
        <v>20</v>
      </c>
      <c r="N60" s="12" t="s">
        <v>23</v>
      </c>
      <c r="O60" s="12" t="s">
        <v>24</v>
      </c>
      <c r="P60" s="13" t="s">
        <v>25</v>
      </c>
      <c r="Q60" s="13" t="s">
        <v>26</v>
      </c>
      <c r="R60" s="12" t="s">
        <v>27</v>
      </c>
      <c r="S60" s="12" t="s">
        <v>28</v>
      </c>
      <c r="T60" s="8" t="s">
        <v>3</v>
      </c>
    </row>
    <row r="61" spans="1:24" s="14" customFormat="1" ht="19.5" customHeight="1" x14ac:dyDescent="0.25">
      <c r="A61" s="15" t="s">
        <v>10</v>
      </c>
      <c r="B61" s="16" t="s">
        <v>11</v>
      </c>
      <c r="C61" s="38" t="s">
        <v>12</v>
      </c>
      <c r="D61" s="38" t="s">
        <v>12</v>
      </c>
      <c r="E61" s="38" t="s">
        <v>12</v>
      </c>
      <c r="F61" s="17" t="s">
        <v>13</v>
      </c>
      <c r="G61" s="17" t="s">
        <v>14</v>
      </c>
      <c r="H61" s="17" t="s">
        <v>14</v>
      </c>
      <c r="I61" s="18" t="s">
        <v>15</v>
      </c>
      <c r="J61" s="39" t="s">
        <v>11</v>
      </c>
      <c r="K61" s="17" t="s">
        <v>13</v>
      </c>
      <c r="L61" s="17" t="s">
        <v>14</v>
      </c>
      <c r="M61" s="20" t="s">
        <v>15</v>
      </c>
      <c r="N61" s="17" t="s">
        <v>16</v>
      </c>
      <c r="O61" s="17" t="s">
        <v>29</v>
      </c>
      <c r="P61" s="18" t="s">
        <v>15</v>
      </c>
      <c r="Q61" s="18" t="s">
        <v>15</v>
      </c>
      <c r="R61" s="17" t="s">
        <v>16</v>
      </c>
      <c r="S61" s="17" t="s">
        <v>13</v>
      </c>
      <c r="T61" s="19" t="s">
        <v>10</v>
      </c>
    </row>
    <row r="62" spans="1:24" s="42" customFormat="1" ht="21.95" customHeight="1" x14ac:dyDescent="0.25">
      <c r="A62" s="42">
        <v>20</v>
      </c>
      <c r="B62" s="61">
        <v>2207.048194</v>
      </c>
      <c r="C62" s="62">
        <v>8.5173703389999993</v>
      </c>
      <c r="D62" s="62">
        <v>10.095939319999999</v>
      </c>
      <c r="E62" s="62" t="s">
        <v>70</v>
      </c>
      <c r="F62" s="63">
        <v>14.517993629999999</v>
      </c>
      <c r="G62" s="63">
        <v>9.151714256</v>
      </c>
      <c r="H62" s="63">
        <v>14.295874080000001</v>
      </c>
      <c r="I62" s="64">
        <v>59.163595749999999</v>
      </c>
      <c r="J62" s="41">
        <v>1071.8758889999999</v>
      </c>
      <c r="K62" s="40">
        <v>0.95830944399999995</v>
      </c>
      <c r="L62" s="40">
        <v>3.373927084</v>
      </c>
      <c r="M62" s="64">
        <v>4.5220178439999996</v>
      </c>
      <c r="N62" s="40">
        <v>10.305172199999999</v>
      </c>
      <c r="O62" s="40">
        <v>1.4</v>
      </c>
      <c r="P62" s="41">
        <v>65.959691840000005</v>
      </c>
      <c r="Q62" s="41">
        <v>7</v>
      </c>
      <c r="R62" s="40">
        <v>3.2979845920000002</v>
      </c>
      <c r="S62" s="42">
        <v>11.9</v>
      </c>
      <c r="T62" s="59">
        <v>20</v>
      </c>
      <c r="V62" s="4"/>
      <c r="W62" s="4"/>
      <c r="X62" s="40"/>
    </row>
    <row r="63" spans="1:24" x14ac:dyDescent="0.25">
      <c r="A63">
        <v>25</v>
      </c>
      <c r="B63" s="32">
        <v>1523.7734640000001</v>
      </c>
      <c r="C63" s="46">
        <v>12.267770710000001</v>
      </c>
      <c r="D63" s="46">
        <v>13.95818044</v>
      </c>
      <c r="E63" s="46" t="s">
        <v>71</v>
      </c>
      <c r="F63" s="24">
        <v>20.71247172</v>
      </c>
      <c r="G63" s="24">
        <v>13.15560485</v>
      </c>
      <c r="H63" s="24">
        <v>19.015317719999999</v>
      </c>
      <c r="I63" s="22">
        <v>121.82565510000001</v>
      </c>
      <c r="J63" s="5">
        <v>683.27472980000005</v>
      </c>
      <c r="K63" s="4">
        <v>2.6863887050000002</v>
      </c>
      <c r="L63" s="4">
        <v>7.0752502640000001</v>
      </c>
      <c r="M63" s="22">
        <v>16.287133749999999</v>
      </c>
      <c r="N63" s="4">
        <v>15.78983861</v>
      </c>
      <c r="O63" s="40">
        <f>+(F63-F62+K63)/5</f>
        <v>1.7761733590000002</v>
      </c>
      <c r="P63" s="5">
        <v>144.9088849</v>
      </c>
      <c r="Q63" s="41">
        <f>+M63+Q62</f>
        <v>23.287133749999999</v>
      </c>
      <c r="R63" s="4">
        <v>5.796355396</v>
      </c>
      <c r="S63" s="40">
        <f t="shared" ref="S63:S82" si="6">+(F62+F63+K63)/2</f>
        <v>18.958427027500001</v>
      </c>
      <c r="T63" s="47">
        <v>25</v>
      </c>
      <c r="V63" s="4"/>
      <c r="W63" s="4"/>
      <c r="X63" s="4"/>
    </row>
    <row r="64" spans="1:24" x14ac:dyDescent="0.25">
      <c r="A64">
        <v>30</v>
      </c>
      <c r="B64" s="32">
        <v>1103.4627720000001</v>
      </c>
      <c r="C64" s="46">
        <v>15.63026524</v>
      </c>
      <c r="D64" s="46">
        <v>17.42094797</v>
      </c>
      <c r="E64" s="46" t="s">
        <v>72</v>
      </c>
      <c r="F64" s="24">
        <v>26.02037898</v>
      </c>
      <c r="G64" s="24">
        <v>17.327385</v>
      </c>
      <c r="H64" s="24">
        <v>23.58989747</v>
      </c>
      <c r="I64" s="22">
        <v>188.31219920000001</v>
      </c>
      <c r="J64" s="5">
        <v>420.31069150000002</v>
      </c>
      <c r="K64" s="4">
        <v>4.0445799400000002</v>
      </c>
      <c r="L64" s="4">
        <v>11.06895323</v>
      </c>
      <c r="M64" s="22">
        <v>29.395629809999999</v>
      </c>
      <c r="N64" s="4">
        <v>19.176434789999998</v>
      </c>
      <c r="O64" s="40">
        <f t="shared" ref="O64:O82" si="7">+(F64-F63+K64)/5</f>
        <v>1.8704974400000001</v>
      </c>
      <c r="P64" s="5">
        <v>240.7910588</v>
      </c>
      <c r="Q64" s="41">
        <f t="shared" ref="Q64:Q82" si="8">+M64+Q63</f>
        <v>52.682763559999998</v>
      </c>
      <c r="R64" s="4">
        <v>8.0263686280000002</v>
      </c>
      <c r="S64" s="40">
        <f t="shared" si="6"/>
        <v>25.388715319999999</v>
      </c>
      <c r="T64" s="47">
        <v>30</v>
      </c>
      <c r="V64" s="4"/>
      <c r="W64" s="4"/>
      <c r="X64" s="4"/>
    </row>
    <row r="65" spans="1:24" x14ac:dyDescent="0.25">
      <c r="A65">
        <v>35</v>
      </c>
      <c r="B65" s="32">
        <v>849.97230549999995</v>
      </c>
      <c r="C65" s="46">
        <v>18.5974836</v>
      </c>
      <c r="D65" s="46">
        <v>20.476651789999998</v>
      </c>
      <c r="E65" s="46" t="s">
        <v>73</v>
      </c>
      <c r="F65" s="24">
        <v>30.453685159999999</v>
      </c>
      <c r="G65" s="24">
        <v>21.35859095</v>
      </c>
      <c r="H65" s="24">
        <v>28.06465232</v>
      </c>
      <c r="I65" s="22">
        <v>253.9000868</v>
      </c>
      <c r="J65" s="5">
        <v>253.490467</v>
      </c>
      <c r="K65" s="4">
        <v>4.8103833380000003</v>
      </c>
      <c r="L65" s="4">
        <v>15.5440465</v>
      </c>
      <c r="M65" s="22">
        <v>40.076824600000002</v>
      </c>
      <c r="N65" s="4">
        <v>21.132942440000001</v>
      </c>
      <c r="O65" s="40">
        <f t="shared" si="7"/>
        <v>1.8487379036</v>
      </c>
      <c r="P65" s="5">
        <v>346.45577100000003</v>
      </c>
      <c r="Q65" s="41">
        <f t="shared" si="8"/>
        <v>92.759588159999993</v>
      </c>
      <c r="R65" s="4">
        <v>9.8987363150000007</v>
      </c>
      <c r="S65" s="40">
        <f t="shared" si="6"/>
        <v>30.642223738999999</v>
      </c>
      <c r="T65" s="47">
        <v>35</v>
      </c>
      <c r="V65" s="4"/>
      <c r="W65" s="4"/>
      <c r="X65" s="4"/>
    </row>
    <row r="66" spans="1:24" s="42" customFormat="1" ht="21.95" customHeight="1" x14ac:dyDescent="0.25">
      <c r="A66" s="42">
        <v>40</v>
      </c>
      <c r="B66" s="43">
        <v>700.04376839999998</v>
      </c>
      <c r="C66" s="54">
        <v>21.207348759999999</v>
      </c>
      <c r="D66" s="54">
        <v>23.164345780000001</v>
      </c>
      <c r="E66" s="54" t="s">
        <v>74</v>
      </c>
      <c r="F66" s="44">
        <v>34.205389449999998</v>
      </c>
      <c r="G66" s="44">
        <v>24.94248571</v>
      </c>
      <c r="H66" s="44">
        <v>32.463903569999999</v>
      </c>
      <c r="I66" s="45">
        <v>316.74975540000003</v>
      </c>
      <c r="J66" s="41">
        <v>149.92853700000001</v>
      </c>
      <c r="K66" s="40">
        <v>5.181114129</v>
      </c>
      <c r="L66" s="40">
        <v>20.97608756</v>
      </c>
      <c r="M66" s="45">
        <v>48.011598550000002</v>
      </c>
      <c r="N66" s="40">
        <v>22.172253430000001</v>
      </c>
      <c r="O66" s="40">
        <f t="shared" si="7"/>
        <v>1.7865636838000001</v>
      </c>
      <c r="P66" s="41">
        <v>457.31703820000001</v>
      </c>
      <c r="Q66" s="41">
        <f t="shared" si="8"/>
        <v>140.77118670999999</v>
      </c>
      <c r="R66" s="40">
        <v>11.43292595</v>
      </c>
      <c r="S66" s="40">
        <f t="shared" si="6"/>
        <v>34.920094369499999</v>
      </c>
      <c r="T66" s="59">
        <v>40</v>
      </c>
      <c r="V66" s="4"/>
      <c r="W66" s="4"/>
      <c r="X66" s="40"/>
    </row>
    <row r="67" spans="1:24" x14ac:dyDescent="0.25">
      <c r="A67">
        <v>45</v>
      </c>
      <c r="B67" s="32">
        <v>609.34955579999996</v>
      </c>
      <c r="C67" s="46">
        <v>23.50748608</v>
      </c>
      <c r="D67" s="46">
        <v>25.533075530000001</v>
      </c>
      <c r="E67" s="46" t="s">
        <v>75</v>
      </c>
      <c r="F67" s="24">
        <v>37.372845439999999</v>
      </c>
      <c r="G67" s="24">
        <v>27.944728359999999</v>
      </c>
      <c r="H67" s="24">
        <v>36.802605329999999</v>
      </c>
      <c r="I67" s="22">
        <v>376.22231410000001</v>
      </c>
      <c r="J67" s="5">
        <v>90.694212669999999</v>
      </c>
      <c r="K67" s="4">
        <v>5.3174351959999999</v>
      </c>
      <c r="L67" s="4">
        <v>27.32224458</v>
      </c>
      <c r="M67" s="22">
        <v>53.658197270000002</v>
      </c>
      <c r="N67" s="4">
        <v>22.626151199999999</v>
      </c>
      <c r="O67" s="40">
        <f t="shared" si="7"/>
        <v>1.6969782372000002</v>
      </c>
      <c r="P67" s="5">
        <v>570.44779419999998</v>
      </c>
      <c r="Q67" s="41">
        <f t="shared" si="8"/>
        <v>194.42938398000001</v>
      </c>
      <c r="R67" s="4">
        <v>12.676617650000001</v>
      </c>
      <c r="S67" s="40">
        <f t="shared" si="6"/>
        <v>38.447835043000005</v>
      </c>
      <c r="T67" s="47">
        <v>45</v>
      </c>
      <c r="V67" s="4"/>
      <c r="W67" s="4"/>
      <c r="X67" s="4"/>
    </row>
    <row r="68" spans="1:24" x14ac:dyDescent="0.25">
      <c r="A68">
        <v>50</v>
      </c>
      <c r="B68" s="32">
        <v>552.51702139999998</v>
      </c>
      <c r="C68" s="46">
        <v>25.543206680000001</v>
      </c>
      <c r="D68" s="46">
        <v>27.629503379999999</v>
      </c>
      <c r="E68" s="46" t="s">
        <v>76</v>
      </c>
      <c r="F68" s="24">
        <v>40.012782190000003</v>
      </c>
      <c r="G68" s="24">
        <v>30.365581580000001</v>
      </c>
      <c r="H68" s="24">
        <v>41.090767880000001</v>
      </c>
      <c r="I68" s="22">
        <v>432.19917320000002</v>
      </c>
      <c r="J68" s="5">
        <v>56.832534350000003</v>
      </c>
      <c r="K68" s="4">
        <v>5.3181776049999998</v>
      </c>
      <c r="L68" s="4">
        <v>34.517391330000002</v>
      </c>
      <c r="M68" s="22">
        <v>57.545691509999997</v>
      </c>
      <c r="N68" s="4">
        <v>22.704510119999998</v>
      </c>
      <c r="O68" s="40">
        <f t="shared" si="7"/>
        <v>1.5916228710000007</v>
      </c>
      <c r="P68" s="5">
        <v>683.97034480000002</v>
      </c>
      <c r="Q68" s="41">
        <f t="shared" si="8"/>
        <v>251.97507548999999</v>
      </c>
      <c r="R68" s="4">
        <v>13.6794069</v>
      </c>
      <c r="S68" s="40">
        <f t="shared" si="6"/>
        <v>41.351902617500002</v>
      </c>
      <c r="T68" s="47">
        <v>50</v>
      </c>
      <c r="V68" s="4"/>
      <c r="W68" s="4"/>
      <c r="X68" s="4"/>
    </row>
    <row r="69" spans="1:24" x14ac:dyDescent="0.25">
      <c r="A69">
        <v>55</v>
      </c>
      <c r="B69" s="32">
        <v>513.3055071</v>
      </c>
      <c r="C69" s="46">
        <v>27.354042840000002</v>
      </c>
      <c r="D69" s="46">
        <v>29.494340510000001</v>
      </c>
      <c r="E69" s="46" t="s">
        <v>77</v>
      </c>
      <c r="F69" s="24">
        <v>42.252988780000003</v>
      </c>
      <c r="G69" s="24">
        <v>32.373959169999999</v>
      </c>
      <c r="H69" s="24">
        <v>45.335509180000003</v>
      </c>
      <c r="I69" s="22">
        <v>484.78883610000003</v>
      </c>
      <c r="J69" s="5">
        <v>39.211514350000002</v>
      </c>
      <c r="K69" s="4">
        <v>5.2413866389999999</v>
      </c>
      <c r="L69" s="4">
        <v>41.25450214</v>
      </c>
      <c r="M69" s="22">
        <v>60.116315929999999</v>
      </c>
      <c r="N69" s="4">
        <v>22.541195770000002</v>
      </c>
      <c r="O69" s="40">
        <f t="shared" si="7"/>
        <v>1.4963186458</v>
      </c>
      <c r="P69" s="5">
        <v>796.67632360000005</v>
      </c>
      <c r="Q69" s="41">
        <f t="shared" si="8"/>
        <v>312.09139141999998</v>
      </c>
      <c r="R69" s="4">
        <v>14.48502407</v>
      </c>
      <c r="S69" s="40">
        <f t="shared" si="6"/>
        <v>43.753578804500002</v>
      </c>
      <c r="T69" s="47">
        <v>55</v>
      </c>
      <c r="V69" s="4"/>
      <c r="W69" s="4"/>
      <c r="X69" s="4"/>
    </row>
    <row r="70" spans="1:24" s="42" customFormat="1" ht="21.95" customHeight="1" x14ac:dyDescent="0.25">
      <c r="A70" s="42">
        <v>60</v>
      </c>
      <c r="B70" s="43">
        <v>482.49983650000001</v>
      </c>
      <c r="C70" s="54">
        <v>28.973340489999998</v>
      </c>
      <c r="D70" s="54">
        <v>31.161927259999999</v>
      </c>
      <c r="E70" s="54" t="s">
        <v>78</v>
      </c>
      <c r="F70" s="44">
        <v>44.207044529999997</v>
      </c>
      <c r="G70" s="44">
        <v>34.154836799999998</v>
      </c>
      <c r="H70" s="44">
        <v>49.542124790000003</v>
      </c>
      <c r="I70" s="45">
        <v>534.19387989999996</v>
      </c>
      <c r="J70" s="41">
        <v>30.805670509999999</v>
      </c>
      <c r="K70" s="40">
        <v>5.1211710909999999</v>
      </c>
      <c r="L70" s="40">
        <v>46.007048089999998</v>
      </c>
      <c r="M70" s="45">
        <v>61.709485909999998</v>
      </c>
      <c r="N70" s="40">
        <v>22.22290593</v>
      </c>
      <c r="O70" s="40">
        <f t="shared" si="7"/>
        <v>1.415045368199999</v>
      </c>
      <c r="P70" s="41">
        <v>907.79085329999998</v>
      </c>
      <c r="Q70" s="41">
        <f t="shared" si="8"/>
        <v>373.80087732999999</v>
      </c>
      <c r="R70" s="40">
        <v>15.129847549999999</v>
      </c>
      <c r="S70" s="40">
        <f t="shared" si="6"/>
        <v>45.790602200499997</v>
      </c>
      <c r="T70" s="59">
        <v>60</v>
      </c>
      <c r="V70" s="4"/>
      <c r="W70" s="4"/>
      <c r="X70" s="40"/>
    </row>
    <row r="71" spans="1:24" x14ac:dyDescent="0.25">
      <c r="A71">
        <v>65</v>
      </c>
      <c r="B71" s="32">
        <v>455.79780479999999</v>
      </c>
      <c r="C71" s="46">
        <v>30.428863320000001</v>
      </c>
      <c r="D71" s="46">
        <v>32.660855259999998</v>
      </c>
      <c r="E71" s="46" t="s">
        <v>79</v>
      </c>
      <c r="F71" s="24">
        <v>45.89041701</v>
      </c>
      <c r="G71" s="24">
        <v>35.803867959999998</v>
      </c>
      <c r="H71" s="24">
        <v>53.714695669999998</v>
      </c>
      <c r="I71" s="22">
        <v>580.64868409999997</v>
      </c>
      <c r="J71" s="5">
        <v>26.702031779999999</v>
      </c>
      <c r="K71" s="4">
        <v>4.9778017370000001</v>
      </c>
      <c r="L71" s="4">
        <v>48.719374360000003</v>
      </c>
      <c r="M71" s="22">
        <v>62.578518090000003</v>
      </c>
      <c r="N71" s="4">
        <v>21.80666446</v>
      </c>
      <c r="O71" s="40">
        <f t="shared" si="7"/>
        <v>1.3322348434000006</v>
      </c>
      <c r="P71" s="5">
        <v>1016.824176</v>
      </c>
      <c r="Q71" s="41">
        <f t="shared" si="8"/>
        <v>436.37939541999998</v>
      </c>
      <c r="R71" s="4">
        <v>15.643448859999999</v>
      </c>
      <c r="S71" s="40">
        <f t="shared" si="6"/>
        <v>47.537631638500002</v>
      </c>
      <c r="T71" s="47">
        <v>65</v>
      </c>
      <c r="V71" s="4"/>
      <c r="W71" s="4"/>
      <c r="X71" s="4"/>
    </row>
    <row r="72" spans="1:24" x14ac:dyDescent="0.25">
      <c r="A72">
        <v>70</v>
      </c>
      <c r="B72" s="32">
        <v>431.12970719999998</v>
      </c>
      <c r="C72" s="46">
        <v>31.74364546</v>
      </c>
      <c r="D72" s="46">
        <v>34.014845540000003</v>
      </c>
      <c r="E72" s="46" t="s">
        <v>80</v>
      </c>
      <c r="F72" s="24">
        <v>47.306714919999997</v>
      </c>
      <c r="G72" s="24">
        <v>37.377691919999997</v>
      </c>
      <c r="H72" s="24">
        <v>57.856456680000001</v>
      </c>
      <c r="I72" s="22">
        <v>624.39006570000004</v>
      </c>
      <c r="J72" s="5">
        <v>24.66809752</v>
      </c>
      <c r="K72" s="4">
        <v>4.8234605620000002</v>
      </c>
      <c r="L72" s="4">
        <v>49.896099479999997</v>
      </c>
      <c r="M72" s="22">
        <v>62.911027529999998</v>
      </c>
      <c r="N72" s="4">
        <v>21.330481819999999</v>
      </c>
      <c r="O72" s="40">
        <f t="shared" si="7"/>
        <v>1.2479516943999995</v>
      </c>
      <c r="P72" s="5">
        <v>1123.4765849999999</v>
      </c>
      <c r="Q72" s="41">
        <f t="shared" si="8"/>
        <v>499.29042294999999</v>
      </c>
      <c r="R72" s="4">
        <v>16.0496655</v>
      </c>
      <c r="S72" s="40">
        <f t="shared" si="6"/>
        <v>49.010296245999996</v>
      </c>
      <c r="T72" s="47">
        <v>70</v>
      </c>
      <c r="V72" s="4"/>
      <c r="W72" s="4"/>
      <c r="X72" s="4"/>
    </row>
    <row r="73" spans="1:24" x14ac:dyDescent="0.25">
      <c r="A73">
        <v>75</v>
      </c>
      <c r="B73" s="32">
        <v>407.38837530000001</v>
      </c>
      <c r="C73" s="46">
        <v>32.936819139999997</v>
      </c>
      <c r="D73" s="46">
        <v>35.243600870000002</v>
      </c>
      <c r="E73" s="46" t="s">
        <v>81</v>
      </c>
      <c r="F73" s="24">
        <v>48.505535639999998</v>
      </c>
      <c r="G73" s="24">
        <v>38.935557320000001</v>
      </c>
      <c r="H73" s="24">
        <v>61.970031839999997</v>
      </c>
      <c r="I73" s="22">
        <v>665.64380219999998</v>
      </c>
      <c r="J73" s="5">
        <v>23.741331930000001</v>
      </c>
      <c r="K73" s="4">
        <v>4.6655160660000004</v>
      </c>
      <c r="L73" s="4">
        <v>50.020999340000003</v>
      </c>
      <c r="M73" s="22">
        <v>62.846054950000003</v>
      </c>
      <c r="N73" s="4">
        <v>20.819958289999999</v>
      </c>
      <c r="O73" s="40">
        <f t="shared" si="7"/>
        <v>1.1728673572000001</v>
      </c>
      <c r="P73" s="5">
        <v>1227.576376</v>
      </c>
      <c r="Q73" s="41">
        <f t="shared" si="8"/>
        <v>562.13647790000005</v>
      </c>
      <c r="R73" s="4">
        <v>16.36768502</v>
      </c>
      <c r="S73" s="40">
        <f t="shared" si="6"/>
        <v>50.238883312999995</v>
      </c>
      <c r="T73" s="47">
        <v>75</v>
      </c>
      <c r="V73" s="4"/>
      <c r="W73" s="4"/>
      <c r="X73" s="4"/>
    </row>
    <row r="74" spans="1:24" s="42" customFormat="1" ht="21.95" customHeight="1" x14ac:dyDescent="0.25">
      <c r="A74" s="42">
        <v>80</v>
      </c>
      <c r="B74" s="43">
        <v>384.41440979999999</v>
      </c>
      <c r="C74" s="54">
        <v>34.024332039999997</v>
      </c>
      <c r="D74" s="54">
        <v>36.363544509999997</v>
      </c>
      <c r="E74" s="54" t="s">
        <v>82</v>
      </c>
      <c r="F74" s="44">
        <v>49.492073849999997</v>
      </c>
      <c r="G74" s="44">
        <v>40.487695309999999</v>
      </c>
      <c r="H74" s="44">
        <v>66.057591009999996</v>
      </c>
      <c r="I74" s="45">
        <v>704.61900739999999</v>
      </c>
      <c r="J74" s="41">
        <v>22.973965549999999</v>
      </c>
      <c r="K74" s="40">
        <v>4.5084195139999999</v>
      </c>
      <c r="L74" s="40">
        <v>49.986098079999998</v>
      </c>
      <c r="M74" s="45">
        <v>62.487065780000002</v>
      </c>
      <c r="N74" s="40">
        <v>20.292454190000001</v>
      </c>
      <c r="O74" s="40">
        <f t="shared" si="7"/>
        <v>1.0989915447999998</v>
      </c>
      <c r="P74" s="41">
        <v>1329.0386470000001</v>
      </c>
      <c r="Q74" s="41">
        <f t="shared" si="8"/>
        <v>624.62354368000001</v>
      </c>
      <c r="R74" s="40">
        <v>16.61298309</v>
      </c>
      <c r="S74" s="40">
        <f t="shared" si="6"/>
        <v>51.253014501999999</v>
      </c>
      <c r="T74" s="59">
        <v>80</v>
      </c>
      <c r="V74" s="4"/>
      <c r="W74" s="4"/>
      <c r="X74" s="40"/>
    </row>
    <row r="75" spans="1:24" x14ac:dyDescent="0.25">
      <c r="A75">
        <v>85</v>
      </c>
      <c r="B75" s="32">
        <v>362.46362390000002</v>
      </c>
      <c r="C75" s="46">
        <v>35.019540669999998</v>
      </c>
      <c r="D75" s="46">
        <v>37.388431269999998</v>
      </c>
      <c r="E75" s="46" t="s">
        <v>83</v>
      </c>
      <c r="F75" s="24">
        <v>50.227381110000003</v>
      </c>
      <c r="G75" s="24">
        <v>42.004238170000001</v>
      </c>
      <c r="H75" s="24">
        <v>70.120957919999995</v>
      </c>
      <c r="I75" s="22">
        <v>741.50641499999995</v>
      </c>
      <c r="J75" s="5">
        <v>21.95078586</v>
      </c>
      <c r="K75" s="4">
        <v>4.3548253800000003</v>
      </c>
      <c r="L75" s="4">
        <v>50.259179639999999</v>
      </c>
      <c r="M75" s="22">
        <v>61.911468849999999</v>
      </c>
      <c r="N75" s="4">
        <v>19.75977529</v>
      </c>
      <c r="O75" s="40">
        <f t="shared" si="7"/>
        <v>1.0180265280000014</v>
      </c>
      <c r="P75" s="5">
        <v>1427.837524</v>
      </c>
      <c r="Q75" s="41">
        <f t="shared" si="8"/>
        <v>686.53501253000002</v>
      </c>
      <c r="R75" s="4">
        <v>16.798088509999999</v>
      </c>
      <c r="S75" s="40">
        <f t="shared" si="6"/>
        <v>52.037140170000001</v>
      </c>
      <c r="T75" s="47">
        <v>85</v>
      </c>
      <c r="V75" s="4"/>
      <c r="W75" s="4"/>
      <c r="X75" s="4"/>
    </row>
    <row r="76" spans="1:24" x14ac:dyDescent="0.25">
      <c r="A76">
        <v>90</v>
      </c>
      <c r="B76" s="32">
        <v>341.24739140000003</v>
      </c>
      <c r="C76" s="46">
        <v>35.933690900000002</v>
      </c>
      <c r="D76" s="46">
        <v>38.329842390000003</v>
      </c>
      <c r="E76" s="46" t="s">
        <v>84</v>
      </c>
      <c r="F76" s="24">
        <v>50.813091659999998</v>
      </c>
      <c r="G76" s="24">
        <v>43.541982529999999</v>
      </c>
      <c r="H76" s="24">
        <v>74.16168682</v>
      </c>
      <c r="I76" s="22">
        <v>776.4785789</v>
      </c>
      <c r="J76" s="5">
        <v>21.216232529999999</v>
      </c>
      <c r="K76" s="4">
        <v>4.2062671219999999</v>
      </c>
      <c r="L76" s="4">
        <v>50.242281300000002</v>
      </c>
      <c r="M76" s="22">
        <v>61.177504499999998</v>
      </c>
      <c r="N76" s="4">
        <v>19.229933689999999</v>
      </c>
      <c r="O76" s="40">
        <f t="shared" si="7"/>
        <v>0.95839553439999892</v>
      </c>
      <c r="P76" s="5">
        <v>1523.9871920000001</v>
      </c>
      <c r="Q76" s="41">
        <f t="shared" si="8"/>
        <v>747.71251703000007</v>
      </c>
      <c r="R76" s="4">
        <v>16.933191019999999</v>
      </c>
      <c r="S76" s="40">
        <f t="shared" si="6"/>
        <v>52.623369946000004</v>
      </c>
      <c r="T76" s="47">
        <v>90</v>
      </c>
      <c r="V76" s="4"/>
      <c r="W76" s="4"/>
      <c r="X76" s="4"/>
    </row>
    <row r="77" spans="1:24" x14ac:dyDescent="0.25">
      <c r="A77">
        <v>95</v>
      </c>
      <c r="B77" s="32">
        <v>320.08602589999998</v>
      </c>
      <c r="C77" s="46">
        <v>36.776303859999999</v>
      </c>
      <c r="D77" s="46">
        <v>39.197582930000003</v>
      </c>
      <c r="E77" s="46" t="s">
        <v>85</v>
      </c>
      <c r="F77" s="24">
        <v>51.517702589999999</v>
      </c>
      <c r="G77" s="24">
        <v>45.268900449999997</v>
      </c>
      <c r="H77" s="24">
        <v>78.181118380000001</v>
      </c>
      <c r="I77" s="22">
        <v>809.690967</v>
      </c>
      <c r="J77" s="5">
        <v>21.16136547</v>
      </c>
      <c r="K77" s="4">
        <v>4.063572593</v>
      </c>
      <c r="L77" s="4">
        <v>49.44669021</v>
      </c>
      <c r="M77" s="22">
        <v>60.329222889999997</v>
      </c>
      <c r="N77" s="4">
        <v>18.708322200000001</v>
      </c>
      <c r="O77" s="40">
        <f t="shared" si="7"/>
        <v>0.95363670460000027</v>
      </c>
      <c r="P77" s="5">
        <v>1617.5288029999999</v>
      </c>
      <c r="Q77" s="41">
        <f t="shared" si="8"/>
        <v>808.04173992000005</v>
      </c>
      <c r="R77" s="4">
        <v>17.026618979999999</v>
      </c>
      <c r="S77" s="40">
        <f t="shared" si="6"/>
        <v>53.1971834215</v>
      </c>
      <c r="T77" s="47">
        <v>95</v>
      </c>
      <c r="V77" s="4"/>
      <c r="W77" s="4"/>
      <c r="X77" s="4"/>
    </row>
    <row r="78" spans="1:24" s="42" customFormat="1" ht="21.95" customHeight="1" x14ac:dyDescent="0.25">
      <c r="A78" s="42">
        <v>100</v>
      </c>
      <c r="B78" s="43">
        <v>298.88468719999997</v>
      </c>
      <c r="C78" s="54">
        <v>37.555484960000001</v>
      </c>
      <c r="D78" s="54">
        <v>40</v>
      </c>
      <c r="E78" s="54" t="s">
        <v>86</v>
      </c>
      <c r="F78" s="44">
        <v>52.507524279999998</v>
      </c>
      <c r="G78" s="44">
        <v>47.294865809999997</v>
      </c>
      <c r="H78" s="44">
        <v>82.180421190000004</v>
      </c>
      <c r="I78" s="45">
        <v>841.28341750000004</v>
      </c>
      <c r="J78" s="41">
        <v>21.201338750000001</v>
      </c>
      <c r="K78" s="40">
        <v>3.9271237440000002</v>
      </c>
      <c r="L78" s="40">
        <v>48.563581720000002</v>
      </c>
      <c r="M78" s="45">
        <v>59.400095270000001</v>
      </c>
      <c r="N78" s="40">
        <v>18.198509139999999</v>
      </c>
      <c r="O78" s="40">
        <f t="shared" si="7"/>
        <v>0.98338908679999992</v>
      </c>
      <c r="P78" s="41">
        <v>1708.5213490000001</v>
      </c>
      <c r="Q78" s="41">
        <f t="shared" si="8"/>
        <v>867.44183519000001</v>
      </c>
      <c r="R78" s="40">
        <v>17.085213490000001</v>
      </c>
      <c r="S78" s="40">
        <f t="shared" si="6"/>
        <v>53.976175306999998</v>
      </c>
      <c r="T78" s="59">
        <v>100</v>
      </c>
      <c r="V78" s="4"/>
      <c r="W78" s="4"/>
      <c r="X78" s="40"/>
    </row>
    <row r="79" spans="1:24" x14ac:dyDescent="0.25">
      <c r="A79">
        <v>105</v>
      </c>
      <c r="B79" s="32">
        <v>278.20221550000002</v>
      </c>
      <c r="C79" s="46">
        <v>38.278171610000001</v>
      </c>
      <c r="D79" s="46">
        <v>40.744237900000002</v>
      </c>
      <c r="E79" s="46" t="s">
        <v>87</v>
      </c>
      <c r="F79" s="24">
        <v>53.713558239999998</v>
      </c>
      <c r="G79" s="24">
        <v>49.58116519</v>
      </c>
      <c r="H79" s="24">
        <v>86.160623340000001</v>
      </c>
      <c r="I79" s="22">
        <v>871.38168610000002</v>
      </c>
      <c r="J79" s="5">
        <v>20.682471639999999</v>
      </c>
      <c r="K79" s="4">
        <v>3.7970213290000001</v>
      </c>
      <c r="L79" s="4">
        <v>48.347648820000003</v>
      </c>
      <c r="M79" s="22">
        <v>58.41564984</v>
      </c>
      <c r="N79" s="4">
        <v>17.70278369</v>
      </c>
      <c r="O79" s="40">
        <f t="shared" si="7"/>
        <v>1.0006110577999998</v>
      </c>
      <c r="P79" s="5">
        <v>1797.035267</v>
      </c>
      <c r="Q79" s="41">
        <f t="shared" si="8"/>
        <v>925.85748503000002</v>
      </c>
      <c r="R79" s="4">
        <v>17.114621589999999</v>
      </c>
      <c r="S79" s="40">
        <f t="shared" si="6"/>
        <v>55.0090519245</v>
      </c>
      <c r="T79" s="47">
        <v>105</v>
      </c>
      <c r="V79" s="4"/>
      <c r="W79" s="4"/>
      <c r="X79" s="4"/>
    </row>
    <row r="80" spans="1:24" x14ac:dyDescent="0.25">
      <c r="A80">
        <v>110</v>
      </c>
      <c r="B80" s="32">
        <v>258.55287070000003</v>
      </c>
      <c r="C80" s="46">
        <v>38.950332490000001</v>
      </c>
      <c r="D80" s="46">
        <v>41.436443300000001</v>
      </c>
      <c r="E80" s="46" t="s">
        <v>88</v>
      </c>
      <c r="F80" s="24">
        <v>54.990869709999998</v>
      </c>
      <c r="G80" s="24">
        <v>52.038608060000001</v>
      </c>
      <c r="H80" s="24">
        <v>90.122636720000003</v>
      </c>
      <c r="I80" s="22">
        <v>900.09894859999997</v>
      </c>
      <c r="J80" s="5">
        <v>19.64934478</v>
      </c>
      <c r="K80" s="4">
        <v>3.673190585</v>
      </c>
      <c r="L80" s="4">
        <v>48.786847280000003</v>
      </c>
      <c r="M80" s="22">
        <v>57.395409540000003</v>
      </c>
      <c r="N80" s="4">
        <v>17.222534400000001</v>
      </c>
      <c r="O80" s="40">
        <f t="shared" si="7"/>
        <v>0.99010041100000024</v>
      </c>
      <c r="P80" s="5">
        <v>1883.147939</v>
      </c>
      <c r="Q80" s="41">
        <f t="shared" si="8"/>
        <v>983.25289457000008</v>
      </c>
      <c r="R80" s="4">
        <v>17.11952672</v>
      </c>
      <c r="S80" s="40">
        <f t="shared" si="6"/>
        <v>56.188809267499998</v>
      </c>
      <c r="T80" s="47">
        <v>110</v>
      </c>
      <c r="V80" s="4"/>
      <c r="W80" s="4"/>
      <c r="X80" s="4"/>
    </row>
    <row r="81" spans="1:24" x14ac:dyDescent="0.25">
      <c r="A81">
        <v>115</v>
      </c>
      <c r="B81" s="32">
        <v>240.07629439999999</v>
      </c>
      <c r="C81" s="46">
        <v>39.577128459999997</v>
      </c>
      <c r="D81" s="46">
        <v>42.081930960000001</v>
      </c>
      <c r="E81" s="46" t="s">
        <v>89</v>
      </c>
      <c r="F81" s="24">
        <v>56.269932320000002</v>
      </c>
      <c r="G81" s="24">
        <v>54.628417040000002</v>
      </c>
      <c r="H81" s="24">
        <v>94.067276039999996</v>
      </c>
      <c r="I81" s="22">
        <v>927.53719439999998</v>
      </c>
      <c r="J81" s="5">
        <v>18.476576349999998</v>
      </c>
      <c r="K81" s="4">
        <v>3.5554496430000002</v>
      </c>
      <c r="L81" s="4">
        <v>49.498447179999999</v>
      </c>
      <c r="M81" s="22">
        <v>56.354327429999998</v>
      </c>
      <c r="N81" s="4">
        <v>16.758514659999999</v>
      </c>
      <c r="O81" s="40">
        <f t="shared" si="7"/>
        <v>0.9669024506000008</v>
      </c>
      <c r="P81" s="5">
        <v>1966.9405119999999</v>
      </c>
      <c r="Q81" s="41">
        <f t="shared" si="8"/>
        <v>1039.6072220000001</v>
      </c>
      <c r="R81" s="4">
        <v>17.103830540000001</v>
      </c>
      <c r="S81" s="40">
        <f t="shared" si="6"/>
        <v>57.408125836500005</v>
      </c>
      <c r="T81" s="47">
        <v>115</v>
      </c>
      <c r="V81" s="4"/>
      <c r="W81" s="4"/>
      <c r="X81" s="4"/>
    </row>
    <row r="82" spans="1:24" ht="15.75" thickBot="1" x14ac:dyDescent="0.3">
      <c r="A82" s="26">
        <v>120</v>
      </c>
      <c r="B82" s="33">
        <v>222.69769220000001</v>
      </c>
      <c r="C82" s="55">
        <v>40.163043119999998</v>
      </c>
      <c r="D82" s="55">
        <v>42.685318180000003</v>
      </c>
      <c r="E82" s="55" t="s">
        <v>90</v>
      </c>
      <c r="F82" s="27">
        <v>57.54899494</v>
      </c>
      <c r="G82" s="27">
        <v>57.360915300000002</v>
      </c>
      <c r="H82" s="27">
        <v>97.995273999999995</v>
      </c>
      <c r="I82" s="28">
        <v>953.78848870000002</v>
      </c>
      <c r="J82" s="29">
        <v>17.378602140000002</v>
      </c>
      <c r="K82" s="27">
        <v>3.4435540659999999</v>
      </c>
      <c r="L82" s="27">
        <v>50.22860215</v>
      </c>
      <c r="M82" s="28">
        <v>55.303858239999997</v>
      </c>
      <c r="N82" s="27">
        <v>16.311030509999998</v>
      </c>
      <c r="O82" s="56">
        <f t="shared" si="7"/>
        <v>0.94452333719999948</v>
      </c>
      <c r="P82" s="29">
        <v>2048.4956649999999</v>
      </c>
      <c r="Q82" s="57">
        <f t="shared" si="8"/>
        <v>1094.91108024</v>
      </c>
      <c r="R82" s="27">
        <v>17.070797209999999</v>
      </c>
      <c r="S82" s="56">
        <f t="shared" si="6"/>
        <v>58.631240663000007</v>
      </c>
      <c r="T82" s="60">
        <v>120</v>
      </c>
      <c r="V82" s="4"/>
      <c r="W82" s="4"/>
      <c r="X82" s="4"/>
    </row>
    <row r="83" spans="1:24" ht="15.75" thickTop="1" x14ac:dyDescent="0.25">
      <c r="A83" s="23"/>
      <c r="B83" s="25"/>
      <c r="C83" s="46"/>
      <c r="D83" s="46"/>
      <c r="E83" s="50"/>
      <c r="F83" s="24"/>
      <c r="G83" s="24"/>
      <c r="H83" s="24"/>
      <c r="I83" s="25"/>
      <c r="J83" s="25"/>
      <c r="K83" s="24"/>
      <c r="L83" s="24"/>
      <c r="M83" s="25"/>
      <c r="N83" s="24"/>
      <c r="O83" s="25"/>
      <c r="P83" s="25"/>
      <c r="Q83" s="24"/>
    </row>
    <row r="84" spans="1:24" x14ac:dyDescent="0.25">
      <c r="A84" s="23"/>
      <c r="B84" s="25"/>
      <c r="C84" s="46"/>
      <c r="D84" s="46"/>
      <c r="E84" s="50"/>
      <c r="F84" s="24"/>
      <c r="G84" s="24"/>
      <c r="H84" s="24"/>
      <c r="I84" s="25"/>
      <c r="J84" s="25"/>
      <c r="K84" s="24"/>
      <c r="L84" s="24"/>
      <c r="M84" s="25"/>
      <c r="N84" s="24"/>
      <c r="O84" s="25"/>
      <c r="P84" s="25"/>
      <c r="Q84" s="24"/>
    </row>
    <row r="85" spans="1:24" s="1" customFormat="1" ht="18.75" x14ac:dyDescent="0.3">
      <c r="A85" s="1" t="s">
        <v>21</v>
      </c>
      <c r="C85" s="51"/>
      <c r="D85" s="51"/>
      <c r="E85" s="48"/>
      <c r="F85" s="2"/>
      <c r="G85" s="1" t="s">
        <v>19</v>
      </c>
      <c r="H85" s="2"/>
      <c r="I85" s="3"/>
      <c r="K85" s="2"/>
      <c r="L85" s="2"/>
      <c r="M85" s="3"/>
      <c r="N85" s="2"/>
      <c r="O85" s="3"/>
      <c r="P85" s="3"/>
      <c r="Q85" s="34"/>
      <c r="T85" s="67"/>
    </row>
    <row r="86" spans="1:24" s="1" customFormat="1" ht="18.75" x14ac:dyDescent="0.3">
      <c r="C86" s="51"/>
      <c r="D86" s="51"/>
      <c r="E86" s="48"/>
      <c r="F86" s="2"/>
      <c r="G86" s="2"/>
      <c r="H86" s="2"/>
      <c r="I86" s="3"/>
      <c r="K86" s="2"/>
      <c r="L86" s="2"/>
      <c r="M86" s="3"/>
      <c r="N86" s="2"/>
      <c r="O86" s="3"/>
      <c r="P86" s="3"/>
      <c r="Q86" s="2"/>
      <c r="T86" s="34" t="s">
        <v>48</v>
      </c>
    </row>
    <row r="87" spans="1:24" ht="15.75" thickBot="1" x14ac:dyDescent="0.3">
      <c r="T87" s="14" t="s">
        <v>112</v>
      </c>
    </row>
    <row r="88" spans="1:24" ht="15.75" thickTop="1" x14ac:dyDescent="0.25">
      <c r="A88" s="6"/>
      <c r="B88" s="70" t="s">
        <v>1</v>
      </c>
      <c r="C88" s="70"/>
      <c r="D88" s="70"/>
      <c r="E88" s="70"/>
      <c r="F88" s="70"/>
      <c r="G88" s="70"/>
      <c r="H88" s="70"/>
      <c r="I88" s="70"/>
      <c r="J88" s="71" t="s">
        <v>2</v>
      </c>
      <c r="K88" s="70"/>
      <c r="L88" s="70"/>
      <c r="M88" s="72"/>
      <c r="N88" s="68" t="s">
        <v>30</v>
      </c>
      <c r="O88" s="69"/>
      <c r="P88" s="69"/>
      <c r="Q88" s="69"/>
      <c r="R88" s="69"/>
      <c r="S88" s="69"/>
      <c r="T88" s="58"/>
    </row>
    <row r="89" spans="1:24" s="14" customFormat="1" ht="68.099999999999994" customHeight="1" x14ac:dyDescent="0.25">
      <c r="A89" s="7" t="s">
        <v>3</v>
      </c>
      <c r="B89" s="8" t="s">
        <v>4</v>
      </c>
      <c r="C89" s="35" t="s">
        <v>5</v>
      </c>
      <c r="D89" s="36" t="s">
        <v>6</v>
      </c>
      <c r="E89" s="36" t="s">
        <v>22</v>
      </c>
      <c r="F89" s="9" t="s">
        <v>7</v>
      </c>
      <c r="G89" s="10" t="s">
        <v>8</v>
      </c>
      <c r="H89" s="10" t="s">
        <v>9</v>
      </c>
      <c r="I89" s="11" t="s">
        <v>20</v>
      </c>
      <c r="J89" s="37" t="s">
        <v>4</v>
      </c>
      <c r="K89" s="9" t="s">
        <v>7</v>
      </c>
      <c r="L89" s="10" t="s">
        <v>8</v>
      </c>
      <c r="M89" s="11" t="s">
        <v>20</v>
      </c>
      <c r="N89" s="12" t="s">
        <v>23</v>
      </c>
      <c r="O89" s="12" t="s">
        <v>24</v>
      </c>
      <c r="P89" s="13" t="s">
        <v>25</v>
      </c>
      <c r="Q89" s="13" t="s">
        <v>26</v>
      </c>
      <c r="R89" s="12" t="s">
        <v>27</v>
      </c>
      <c r="S89" s="12" t="s">
        <v>28</v>
      </c>
      <c r="T89" s="65" t="s">
        <v>3</v>
      </c>
    </row>
    <row r="90" spans="1:24" s="14" customFormat="1" ht="19.5" customHeight="1" x14ac:dyDescent="0.25">
      <c r="A90" s="15" t="s">
        <v>10</v>
      </c>
      <c r="B90" s="16" t="s">
        <v>11</v>
      </c>
      <c r="C90" s="38" t="s">
        <v>12</v>
      </c>
      <c r="D90" s="38" t="s">
        <v>12</v>
      </c>
      <c r="E90" s="38" t="s">
        <v>12</v>
      </c>
      <c r="F90" s="17" t="s">
        <v>13</v>
      </c>
      <c r="G90" s="17" t="s">
        <v>14</v>
      </c>
      <c r="H90" s="17" t="s">
        <v>14</v>
      </c>
      <c r="I90" s="18" t="s">
        <v>15</v>
      </c>
      <c r="J90" s="39" t="s">
        <v>11</v>
      </c>
      <c r="K90" s="17" t="s">
        <v>13</v>
      </c>
      <c r="L90" s="17" t="s">
        <v>14</v>
      </c>
      <c r="M90" s="20" t="s">
        <v>15</v>
      </c>
      <c r="N90" s="17" t="s">
        <v>16</v>
      </c>
      <c r="O90" s="17" t="s">
        <v>29</v>
      </c>
      <c r="P90" s="18" t="s">
        <v>15</v>
      </c>
      <c r="Q90" s="18" t="s">
        <v>15</v>
      </c>
      <c r="R90" s="17" t="s">
        <v>16</v>
      </c>
      <c r="S90" s="17" t="s">
        <v>13</v>
      </c>
      <c r="T90" s="19" t="s">
        <v>10</v>
      </c>
    </row>
    <row r="91" spans="1:24" s="42" customFormat="1" ht="21.95" customHeight="1" x14ac:dyDescent="0.25">
      <c r="A91" s="42">
        <v>20</v>
      </c>
      <c r="B91" s="61">
        <v>2835.8769109999998</v>
      </c>
      <c r="C91" s="62">
        <v>6.1994005440000004</v>
      </c>
      <c r="D91" s="62">
        <v>7.708845309</v>
      </c>
      <c r="E91" s="62" t="s">
        <v>91</v>
      </c>
      <c r="F91" s="63">
        <v>10.3954898</v>
      </c>
      <c r="G91" s="63">
        <v>6.831779633</v>
      </c>
      <c r="H91" s="63">
        <v>12.62633282</v>
      </c>
      <c r="I91" s="64">
        <v>28.594452130000001</v>
      </c>
      <c r="J91" s="41">
        <v>1152.661341</v>
      </c>
      <c r="K91" s="40">
        <v>3.9575821999999997E-2</v>
      </c>
      <c r="L91" s="40">
        <v>0.66117917699999995</v>
      </c>
      <c r="M91" s="64">
        <v>0.15387147200000001</v>
      </c>
      <c r="N91" s="40">
        <v>5.3974781619999996</v>
      </c>
      <c r="O91" s="40">
        <v>1.2</v>
      </c>
      <c r="P91" s="41">
        <v>28.06372769</v>
      </c>
      <c r="Q91" s="41">
        <v>0</v>
      </c>
      <c r="R91" s="40">
        <v>1.4031863849999999</v>
      </c>
      <c r="S91" s="42">
        <v>7.3</v>
      </c>
      <c r="T91" s="59">
        <v>20</v>
      </c>
      <c r="V91" s="4"/>
      <c r="W91" s="4"/>
      <c r="X91" s="40"/>
    </row>
    <row r="92" spans="1:24" x14ac:dyDescent="0.25">
      <c r="A92">
        <v>25</v>
      </c>
      <c r="B92" s="32">
        <v>2031.762027</v>
      </c>
      <c r="C92" s="46">
        <v>9.5955977239999992</v>
      </c>
      <c r="D92" s="46">
        <v>11.20632054</v>
      </c>
      <c r="E92" s="46" t="s">
        <v>92</v>
      </c>
      <c r="F92" s="24">
        <v>16.58996789</v>
      </c>
      <c r="G92" s="24">
        <v>10.196272</v>
      </c>
      <c r="H92" s="24">
        <v>16.775244879999999</v>
      </c>
      <c r="I92" s="22">
        <v>74.496686539999999</v>
      </c>
      <c r="J92" s="5">
        <v>804.11488310000004</v>
      </c>
      <c r="K92" s="4">
        <v>1.6013657910000001</v>
      </c>
      <c r="L92" s="4">
        <v>5.0354847210000004</v>
      </c>
      <c r="M92" s="22">
        <v>8.1752390229999996</v>
      </c>
      <c r="N92" s="4">
        <v>10.81549469</v>
      </c>
      <c r="O92" s="40">
        <f>+(F92-F91+K92)/5</f>
        <v>1.5591687762000002</v>
      </c>
      <c r="P92" s="5">
        <v>82.141201129999999</v>
      </c>
      <c r="Q92" s="41">
        <f>+M92+Q91</f>
        <v>8.1752390229999996</v>
      </c>
      <c r="R92" s="4">
        <v>3.2856480449999999</v>
      </c>
      <c r="S92" s="40">
        <f t="shared" ref="S92:S111" si="9">+(F91+F92+K92)/2</f>
        <v>14.2934117405</v>
      </c>
      <c r="T92" s="47">
        <v>25</v>
      </c>
      <c r="V92" s="4"/>
      <c r="W92" s="4"/>
      <c r="X92" s="40"/>
    </row>
    <row r="93" spans="1:24" x14ac:dyDescent="0.25">
      <c r="A93">
        <v>30</v>
      </c>
      <c r="B93" s="32">
        <v>1502.96552</v>
      </c>
      <c r="C93" s="46">
        <v>12.69715356</v>
      </c>
      <c r="D93" s="46">
        <v>14.400367920000001</v>
      </c>
      <c r="E93" s="46" t="s">
        <v>93</v>
      </c>
      <c r="F93" s="24">
        <v>21.897875150000001</v>
      </c>
      <c r="G93" s="24">
        <v>13.620138949999999</v>
      </c>
      <c r="H93" s="24">
        <v>20.742293839999999</v>
      </c>
      <c r="I93" s="22">
        <v>126.76259</v>
      </c>
      <c r="J93" s="5">
        <v>528.79650790000005</v>
      </c>
      <c r="K93" s="4">
        <v>3.2181753049999999</v>
      </c>
      <c r="L93" s="4">
        <v>8.8026942810000008</v>
      </c>
      <c r="M93" s="22">
        <v>20.006496840000001</v>
      </c>
      <c r="N93" s="4">
        <v>14.45448006</v>
      </c>
      <c r="O93" s="40">
        <f t="shared" ref="O93:O111" si="10">+(F93-F92+K93)/5</f>
        <v>1.7052165129999999</v>
      </c>
      <c r="P93" s="5">
        <v>154.4136014</v>
      </c>
      <c r="Q93" s="41">
        <f t="shared" ref="Q93:Q111" si="11">+M93+Q92</f>
        <v>28.181735863</v>
      </c>
      <c r="R93" s="4">
        <v>5.1471200469999996</v>
      </c>
      <c r="S93" s="40">
        <f t="shared" si="9"/>
        <v>20.853009172500002</v>
      </c>
      <c r="T93" s="47">
        <v>30</v>
      </c>
      <c r="V93" s="4"/>
      <c r="W93" s="4"/>
      <c r="X93" s="40"/>
    </row>
    <row r="94" spans="1:24" x14ac:dyDescent="0.25">
      <c r="A94">
        <v>35</v>
      </c>
      <c r="B94" s="32">
        <v>1159.689693</v>
      </c>
      <c r="C94" s="46">
        <v>15.45234398</v>
      </c>
      <c r="D94" s="46">
        <v>17.23772091</v>
      </c>
      <c r="E94" s="46" t="s">
        <v>94</v>
      </c>
      <c r="F94" s="24">
        <v>26.33118133</v>
      </c>
      <c r="G94" s="24">
        <v>17.002756399999999</v>
      </c>
      <c r="H94" s="24">
        <v>24.6082538</v>
      </c>
      <c r="I94" s="22">
        <v>180.246026</v>
      </c>
      <c r="J94" s="5">
        <v>343.27582630000001</v>
      </c>
      <c r="K94" s="4">
        <v>4.1650256719999996</v>
      </c>
      <c r="L94" s="4">
        <v>12.42917463</v>
      </c>
      <c r="M94" s="22">
        <v>30.005437430000001</v>
      </c>
      <c r="N94" s="4">
        <v>16.697774689999999</v>
      </c>
      <c r="O94" s="40">
        <f t="shared" si="10"/>
        <v>1.7196663703999995</v>
      </c>
      <c r="P94" s="5">
        <v>237.90247489999999</v>
      </c>
      <c r="Q94" s="41">
        <f t="shared" si="11"/>
        <v>58.187173293000001</v>
      </c>
      <c r="R94" s="4">
        <v>6.797213567</v>
      </c>
      <c r="S94" s="40">
        <f t="shared" si="9"/>
        <v>26.197041075999998</v>
      </c>
      <c r="T94" s="47">
        <v>35</v>
      </c>
      <c r="V94" s="4"/>
      <c r="W94" s="4"/>
      <c r="X94" s="40"/>
    </row>
    <row r="95" spans="1:24" s="42" customFormat="1" ht="21.95" customHeight="1" x14ac:dyDescent="0.25">
      <c r="A95" s="42">
        <v>40</v>
      </c>
      <c r="B95" s="43">
        <v>937.93118530000004</v>
      </c>
      <c r="C95" s="54">
        <v>17.877540289999999</v>
      </c>
      <c r="D95" s="54">
        <v>19.73523904</v>
      </c>
      <c r="E95" s="54" t="s">
        <v>95</v>
      </c>
      <c r="F95" s="44">
        <v>30.082885619999999</v>
      </c>
      <c r="G95" s="44">
        <v>20.208278459999999</v>
      </c>
      <c r="H95" s="44">
        <v>28.41270321</v>
      </c>
      <c r="I95" s="45">
        <v>232.79747649999999</v>
      </c>
      <c r="J95" s="41">
        <v>221.75850800000001</v>
      </c>
      <c r="K95" s="40">
        <v>4.6445435550000003</v>
      </c>
      <c r="L95" s="40">
        <v>16.330009359999998</v>
      </c>
      <c r="M95" s="45">
        <v>37.496786999999998</v>
      </c>
      <c r="N95" s="40">
        <v>18.0096475</v>
      </c>
      <c r="O95" s="40">
        <f t="shared" si="10"/>
        <v>1.679249569</v>
      </c>
      <c r="P95" s="41">
        <v>327.95071239999999</v>
      </c>
      <c r="Q95" s="41">
        <f t="shared" si="11"/>
        <v>95.683960292999998</v>
      </c>
      <c r="R95" s="40">
        <v>8.1987678089999996</v>
      </c>
      <c r="S95" s="40">
        <f t="shared" si="9"/>
        <v>30.529305252499999</v>
      </c>
      <c r="T95" s="59">
        <v>40</v>
      </c>
      <c r="V95" s="4"/>
      <c r="W95" s="4"/>
      <c r="X95" s="40"/>
    </row>
    <row r="96" spans="1:24" x14ac:dyDescent="0.25">
      <c r="A96">
        <v>45</v>
      </c>
      <c r="B96" s="32">
        <v>793.89256450000005</v>
      </c>
      <c r="C96" s="46">
        <v>20.0098825</v>
      </c>
      <c r="D96" s="46">
        <v>21.931169860000001</v>
      </c>
      <c r="E96" s="46" t="s">
        <v>96</v>
      </c>
      <c r="F96" s="24">
        <v>33.25034161</v>
      </c>
      <c r="G96" s="24">
        <v>23.092568889999999</v>
      </c>
      <c r="H96" s="24">
        <v>32.178189629999999</v>
      </c>
      <c r="I96" s="22">
        <v>283.51020490000002</v>
      </c>
      <c r="J96" s="5">
        <v>144.03862090000001</v>
      </c>
      <c r="K96" s="4">
        <v>4.8495643150000003</v>
      </c>
      <c r="L96" s="4">
        <v>20.70460473</v>
      </c>
      <c r="M96" s="22">
        <v>42.858025380000001</v>
      </c>
      <c r="N96" s="4">
        <v>18.71415077</v>
      </c>
      <c r="O96" s="40">
        <f t="shared" si="10"/>
        <v>1.6034040610000002</v>
      </c>
      <c r="P96" s="5">
        <v>421.52146620000002</v>
      </c>
      <c r="Q96" s="41">
        <f t="shared" si="11"/>
        <v>138.541985673</v>
      </c>
      <c r="R96" s="4">
        <v>9.3671436929999992</v>
      </c>
      <c r="S96" s="40">
        <f t="shared" si="9"/>
        <v>34.0913957725</v>
      </c>
      <c r="T96" s="47">
        <v>45</v>
      </c>
      <c r="V96" s="4"/>
      <c r="W96" s="4"/>
      <c r="X96" s="40"/>
    </row>
    <row r="97" spans="1:24" x14ac:dyDescent="0.25">
      <c r="A97">
        <v>50</v>
      </c>
      <c r="B97" s="32">
        <v>698.58743260000006</v>
      </c>
      <c r="C97" s="46">
        <v>21.889461369999999</v>
      </c>
      <c r="D97" s="46">
        <v>23.86679968</v>
      </c>
      <c r="E97" s="46" t="s">
        <v>97</v>
      </c>
      <c r="F97" s="24">
        <v>35.890278360000003</v>
      </c>
      <c r="G97" s="24">
        <v>25.57602739</v>
      </c>
      <c r="H97" s="24">
        <v>35.918816900000003</v>
      </c>
      <c r="I97" s="22">
        <v>332.03406799999999</v>
      </c>
      <c r="J97" s="5">
        <v>95.305131840000001</v>
      </c>
      <c r="K97" s="4">
        <v>4.8978126480000004</v>
      </c>
      <c r="L97" s="4">
        <v>25.579850400000002</v>
      </c>
      <c r="M97" s="22">
        <v>46.58365869</v>
      </c>
      <c r="N97" s="4">
        <v>19.021504350000001</v>
      </c>
      <c r="O97" s="40">
        <f t="shared" si="10"/>
        <v>1.5075498796000009</v>
      </c>
      <c r="P97" s="5">
        <v>516.62898789999997</v>
      </c>
      <c r="Q97" s="41">
        <f t="shared" si="11"/>
        <v>185.12564436299999</v>
      </c>
      <c r="R97" s="4">
        <v>10.33257976</v>
      </c>
      <c r="S97" s="40">
        <f t="shared" si="9"/>
        <v>37.019216309000001</v>
      </c>
      <c r="T97" s="47">
        <v>50</v>
      </c>
      <c r="V97" s="4"/>
      <c r="W97" s="4"/>
      <c r="X97" s="40"/>
    </row>
    <row r="98" spans="1:24" x14ac:dyDescent="0.25">
      <c r="A98">
        <v>55</v>
      </c>
      <c r="B98" s="32">
        <v>634.07506530000001</v>
      </c>
      <c r="C98" s="46">
        <v>23.553112259999999</v>
      </c>
      <c r="D98" s="46">
        <v>25.58006232</v>
      </c>
      <c r="E98" s="46" t="s">
        <v>98</v>
      </c>
      <c r="F98" s="24">
        <v>38.130484950000003</v>
      </c>
      <c r="G98" s="24">
        <v>27.670747169999999</v>
      </c>
      <c r="H98" s="24">
        <v>39.643989490000003</v>
      </c>
      <c r="I98" s="22">
        <v>378.28085879999998</v>
      </c>
      <c r="J98" s="5">
        <v>64.512367370000007</v>
      </c>
      <c r="K98" s="4">
        <v>4.8569203170000002</v>
      </c>
      <c r="L98" s="4">
        <v>30.960934380000001</v>
      </c>
      <c r="M98" s="22">
        <v>49.090564499999999</v>
      </c>
      <c r="N98" s="4">
        <v>19.067471050000002</v>
      </c>
      <c r="O98" s="40">
        <f t="shared" si="10"/>
        <v>1.4194253814</v>
      </c>
      <c r="P98" s="5">
        <v>611.96634319999998</v>
      </c>
      <c r="Q98" s="41">
        <f t="shared" si="11"/>
        <v>234.21620886299999</v>
      </c>
      <c r="R98" s="4">
        <v>11.126660790000001</v>
      </c>
      <c r="S98" s="40">
        <f t="shared" si="9"/>
        <v>39.438841813500005</v>
      </c>
      <c r="T98" s="47">
        <v>55</v>
      </c>
      <c r="V98" s="4"/>
      <c r="W98" s="4"/>
      <c r="X98" s="40"/>
    </row>
    <row r="99" spans="1:24" s="42" customFormat="1" ht="21.95" customHeight="1" x14ac:dyDescent="0.25">
      <c r="A99" s="42">
        <v>60</v>
      </c>
      <c r="B99" s="43">
        <v>587.93360700000005</v>
      </c>
      <c r="C99" s="54">
        <v>25.032709929999999</v>
      </c>
      <c r="D99" s="54">
        <v>27.103783100000001</v>
      </c>
      <c r="E99" s="54" t="s">
        <v>99</v>
      </c>
      <c r="F99" s="44">
        <v>40.084540699999998</v>
      </c>
      <c r="G99" s="44">
        <v>29.463163260000002</v>
      </c>
      <c r="H99" s="44">
        <v>43.360276280000001</v>
      </c>
      <c r="I99" s="45">
        <v>422.28794019999998</v>
      </c>
      <c r="J99" s="41">
        <v>46.141458229999998</v>
      </c>
      <c r="K99" s="40">
        <v>4.765808818</v>
      </c>
      <c r="L99" s="40">
        <v>36.264167309999998</v>
      </c>
      <c r="M99" s="45">
        <v>50.696820670000001</v>
      </c>
      <c r="N99" s="40">
        <v>18.940780419999999</v>
      </c>
      <c r="O99" s="40">
        <f t="shared" si="10"/>
        <v>1.3439729135999989</v>
      </c>
      <c r="P99" s="41">
        <v>706.67024530000003</v>
      </c>
      <c r="Q99" s="41">
        <f t="shared" si="11"/>
        <v>284.91302953299999</v>
      </c>
      <c r="R99" s="40">
        <v>11.777837419999999</v>
      </c>
      <c r="S99" s="40">
        <f t="shared" si="9"/>
        <v>41.490417233999999</v>
      </c>
      <c r="T99" s="59">
        <v>60</v>
      </c>
      <c r="V99" s="4"/>
      <c r="W99" s="4"/>
      <c r="X99" s="40"/>
    </row>
    <row r="100" spans="1:24" x14ac:dyDescent="0.25">
      <c r="A100">
        <v>65</v>
      </c>
      <c r="B100" s="32">
        <v>553.26407619999998</v>
      </c>
      <c r="C100" s="46">
        <v>26.35515019</v>
      </c>
      <c r="D100" s="46">
        <v>28.46565987</v>
      </c>
      <c r="E100" s="46" t="s">
        <v>100</v>
      </c>
      <c r="F100" s="24">
        <v>41.767913180000001</v>
      </c>
      <c r="G100" s="24">
        <v>31.00346343</v>
      </c>
      <c r="H100" s="24">
        <v>47.072429509999999</v>
      </c>
      <c r="I100" s="22">
        <v>464.15162350000003</v>
      </c>
      <c r="J100" s="5">
        <v>34.669530829999999</v>
      </c>
      <c r="K100" s="4">
        <v>4.6472272569999999</v>
      </c>
      <c r="L100" s="4">
        <v>41.312172349999997</v>
      </c>
      <c r="M100" s="22">
        <v>51.637921830000003</v>
      </c>
      <c r="N100" s="4">
        <v>18.700321039999999</v>
      </c>
      <c r="O100" s="40">
        <f t="shared" si="10"/>
        <v>1.2661199474000004</v>
      </c>
      <c r="P100" s="5">
        <v>800.17185050000001</v>
      </c>
      <c r="Q100" s="41">
        <f t="shared" si="11"/>
        <v>336.55095136299997</v>
      </c>
      <c r="R100" s="4">
        <v>12.31033616</v>
      </c>
      <c r="S100" s="40">
        <f t="shared" si="9"/>
        <v>43.249840568499998</v>
      </c>
      <c r="T100" s="47">
        <v>65</v>
      </c>
      <c r="V100" s="4"/>
      <c r="W100" s="4"/>
      <c r="X100" s="40"/>
    </row>
    <row r="101" spans="1:24" x14ac:dyDescent="0.25">
      <c r="A101">
        <v>70</v>
      </c>
      <c r="B101" s="32">
        <v>525.76165639999999</v>
      </c>
      <c r="C101" s="46">
        <v>27.542899859999999</v>
      </c>
      <c r="D101" s="46">
        <v>29.68882945</v>
      </c>
      <c r="E101" s="46" t="s">
        <v>101</v>
      </c>
      <c r="F101" s="24">
        <v>43.184211089999998</v>
      </c>
      <c r="G101" s="24">
        <v>32.338740350000002</v>
      </c>
      <c r="H101" s="24">
        <v>50.7839825</v>
      </c>
      <c r="I101" s="22">
        <v>503.99343060000001</v>
      </c>
      <c r="J101" s="5">
        <v>27.502419750000001</v>
      </c>
      <c r="K101" s="4">
        <v>4.5146873449999996</v>
      </c>
      <c r="L101" s="4">
        <v>45.717602370000002</v>
      </c>
      <c r="M101" s="22">
        <v>52.086977019999999</v>
      </c>
      <c r="N101" s="4">
        <v>18.385756820000001</v>
      </c>
      <c r="O101" s="40">
        <f t="shared" si="10"/>
        <v>1.1861970509999993</v>
      </c>
      <c r="P101" s="5">
        <v>892.10063460000003</v>
      </c>
      <c r="Q101" s="41">
        <f t="shared" si="11"/>
        <v>388.63792838299997</v>
      </c>
      <c r="R101" s="4">
        <v>12.744294780000001</v>
      </c>
      <c r="S101" s="40">
        <f t="shared" si="9"/>
        <v>44.733405807499999</v>
      </c>
      <c r="T101" s="47">
        <v>70</v>
      </c>
      <c r="V101" s="4"/>
      <c r="W101" s="4"/>
      <c r="X101" s="40"/>
    </row>
    <row r="102" spans="1:24" x14ac:dyDescent="0.25">
      <c r="A102">
        <v>75</v>
      </c>
      <c r="B102" s="32">
        <v>502.41359449999999</v>
      </c>
      <c r="C102" s="46">
        <v>28.61467579</v>
      </c>
      <c r="D102" s="46">
        <v>30.792566820000001</v>
      </c>
      <c r="E102" s="46" t="s">
        <v>102</v>
      </c>
      <c r="F102" s="24">
        <v>44.383031809999999</v>
      </c>
      <c r="G102" s="24">
        <v>33.537667210000002</v>
      </c>
      <c r="H102" s="24">
        <v>54.49762003</v>
      </c>
      <c r="I102" s="22">
        <v>541.94269039999995</v>
      </c>
      <c r="J102" s="5">
        <v>23.348061950000002</v>
      </c>
      <c r="K102" s="4">
        <v>4.3763092940000003</v>
      </c>
      <c r="L102" s="4">
        <v>48.852145829999998</v>
      </c>
      <c r="M102" s="22">
        <v>52.171459720000001</v>
      </c>
      <c r="N102" s="4">
        <v>18.024143899999999</v>
      </c>
      <c r="O102" s="40">
        <f t="shared" si="10"/>
        <v>1.1150260028000001</v>
      </c>
      <c r="P102" s="5">
        <v>982.22135409999999</v>
      </c>
      <c r="Q102" s="41">
        <f t="shared" si="11"/>
        <v>440.80938810299995</v>
      </c>
      <c r="R102" s="4">
        <v>13.09628472</v>
      </c>
      <c r="S102" s="40">
        <f t="shared" si="9"/>
        <v>45.971776096999996</v>
      </c>
      <c r="T102" s="47">
        <v>75</v>
      </c>
      <c r="V102" s="4"/>
      <c r="W102" s="4"/>
      <c r="X102" s="40"/>
    </row>
    <row r="103" spans="1:24" s="42" customFormat="1" ht="21.95" customHeight="1" x14ac:dyDescent="0.25">
      <c r="A103" s="42">
        <v>80</v>
      </c>
      <c r="B103" s="43">
        <v>481.64232800000002</v>
      </c>
      <c r="C103" s="54">
        <v>29.586088879999998</v>
      </c>
      <c r="D103" s="54">
        <v>31.792948429999999</v>
      </c>
      <c r="E103" s="54" t="s">
        <v>103</v>
      </c>
      <c r="F103" s="44">
        <v>45.369570019999998</v>
      </c>
      <c r="G103" s="44">
        <v>34.631800220000002</v>
      </c>
      <c r="H103" s="44">
        <v>58.215418100000001</v>
      </c>
      <c r="I103" s="45">
        <v>578.1275746</v>
      </c>
      <c r="J103" s="41">
        <v>20.771266489999999</v>
      </c>
      <c r="K103" s="40">
        <v>4.2369966799999998</v>
      </c>
      <c r="L103" s="40">
        <v>50.962723879999999</v>
      </c>
      <c r="M103" s="45">
        <v>51.985738580000003</v>
      </c>
      <c r="N103" s="40">
        <v>17.634124549999999</v>
      </c>
      <c r="O103" s="40">
        <f t="shared" si="10"/>
        <v>1.0447069779999998</v>
      </c>
      <c r="P103" s="41">
        <v>1070.391977</v>
      </c>
      <c r="Q103" s="41">
        <f t="shared" si="11"/>
        <v>492.79512668299992</v>
      </c>
      <c r="R103" s="40">
        <v>13.37989971</v>
      </c>
      <c r="S103" s="40">
        <f t="shared" si="9"/>
        <v>46.994799255000004</v>
      </c>
      <c r="T103" s="59">
        <v>80</v>
      </c>
      <c r="V103" s="4"/>
      <c r="W103" s="4"/>
      <c r="X103" s="40"/>
    </row>
    <row r="104" spans="1:24" x14ac:dyDescent="0.25">
      <c r="A104">
        <v>85</v>
      </c>
      <c r="B104" s="32">
        <v>462.72313020000001</v>
      </c>
      <c r="C104" s="46">
        <v>30.470201450000001</v>
      </c>
      <c r="D104" s="46">
        <v>32.703426139999998</v>
      </c>
      <c r="E104" s="46" t="s">
        <v>104</v>
      </c>
      <c r="F104" s="24">
        <v>46.104877279999997</v>
      </c>
      <c r="G104" s="24">
        <v>35.617865520000002</v>
      </c>
      <c r="H104" s="24">
        <v>61.939005020000003</v>
      </c>
      <c r="I104" s="22">
        <v>612.67061709999996</v>
      </c>
      <c r="J104" s="5">
        <v>18.919197799999999</v>
      </c>
      <c r="K104" s="4">
        <v>4.0996959610000001</v>
      </c>
      <c r="L104" s="4">
        <v>52.526628449999997</v>
      </c>
      <c r="M104" s="22">
        <v>51.600133620000001</v>
      </c>
      <c r="N104" s="4">
        <v>17.228635220000001</v>
      </c>
      <c r="O104" s="40">
        <f t="shared" si="10"/>
        <v>0.96700064419999987</v>
      </c>
      <c r="P104" s="5">
        <v>1156.535153</v>
      </c>
      <c r="Q104" s="41">
        <f t="shared" si="11"/>
        <v>544.39526030299987</v>
      </c>
      <c r="R104" s="4">
        <v>13.606295920000001</v>
      </c>
      <c r="S104" s="40">
        <f t="shared" si="9"/>
        <v>47.787071630499995</v>
      </c>
      <c r="T104" s="47">
        <v>85</v>
      </c>
      <c r="V104" s="4"/>
      <c r="W104" s="4"/>
      <c r="X104" s="40"/>
    </row>
    <row r="105" spans="1:24" x14ac:dyDescent="0.25">
      <c r="A105">
        <v>90</v>
      </c>
      <c r="B105" s="32">
        <v>444.59907010000001</v>
      </c>
      <c r="C105" s="46">
        <v>31.27799048</v>
      </c>
      <c r="D105" s="46">
        <v>33.535304250000003</v>
      </c>
      <c r="E105" s="46" t="s">
        <v>105</v>
      </c>
      <c r="F105" s="24">
        <v>46.690587829999998</v>
      </c>
      <c r="G105" s="24">
        <v>36.566673600000001</v>
      </c>
      <c r="H105" s="24">
        <v>65.669672879999993</v>
      </c>
      <c r="I105" s="22">
        <v>645.68665759999999</v>
      </c>
      <c r="J105" s="5">
        <v>18.124060119999999</v>
      </c>
      <c r="K105" s="4">
        <v>3.9661433779999999</v>
      </c>
      <c r="L105" s="4">
        <v>52.785120499999998</v>
      </c>
      <c r="M105" s="22">
        <v>51.067396029999998</v>
      </c>
      <c r="N105" s="4">
        <v>16.81668732</v>
      </c>
      <c r="O105" s="40">
        <f t="shared" si="10"/>
        <v>0.91037078560000029</v>
      </c>
      <c r="P105" s="5">
        <v>1240.61859</v>
      </c>
      <c r="Q105" s="41">
        <f t="shared" si="11"/>
        <v>595.46265633299981</v>
      </c>
      <c r="R105" s="4">
        <v>13.784650989999999</v>
      </c>
      <c r="S105" s="40">
        <f t="shared" si="9"/>
        <v>48.380804243999997</v>
      </c>
      <c r="T105" s="47">
        <v>90</v>
      </c>
      <c r="V105" s="4"/>
      <c r="W105" s="4"/>
      <c r="X105" s="40"/>
    </row>
    <row r="106" spans="1:24" x14ac:dyDescent="0.25">
      <c r="A106">
        <v>95</v>
      </c>
      <c r="B106" s="32">
        <v>425.99993699999999</v>
      </c>
      <c r="C106" s="46">
        <v>32.018725160000002</v>
      </c>
      <c r="D106" s="46">
        <v>34.298128400000003</v>
      </c>
      <c r="E106" s="46" t="s">
        <v>106</v>
      </c>
      <c r="F106" s="24">
        <v>47.39519876</v>
      </c>
      <c r="G106" s="24">
        <v>37.637213819999999</v>
      </c>
      <c r="H106" s="24">
        <v>69.408456619999995</v>
      </c>
      <c r="I106" s="22">
        <v>677.28210390000004</v>
      </c>
      <c r="J106" s="5">
        <v>18.599133049999999</v>
      </c>
      <c r="K106" s="4">
        <v>3.8373176440000001</v>
      </c>
      <c r="L106" s="4">
        <v>51.253388610000002</v>
      </c>
      <c r="M106" s="22">
        <v>50.427346100000001</v>
      </c>
      <c r="N106" s="4">
        <v>16.404558479999999</v>
      </c>
      <c r="O106" s="40">
        <f t="shared" si="10"/>
        <v>0.9083857148000003</v>
      </c>
      <c r="P106" s="5">
        <v>1322.641382</v>
      </c>
      <c r="Q106" s="41">
        <f t="shared" si="11"/>
        <v>645.89000243299984</v>
      </c>
      <c r="R106" s="4">
        <v>13.92254086</v>
      </c>
      <c r="S106" s="40">
        <f t="shared" si="9"/>
        <v>48.961552116999997</v>
      </c>
      <c r="T106" s="47">
        <v>95</v>
      </c>
      <c r="V106" s="4"/>
      <c r="W106" s="4"/>
      <c r="X106" s="40"/>
    </row>
    <row r="107" spans="1:24" s="42" customFormat="1" ht="21.95" customHeight="1" x14ac:dyDescent="0.25">
      <c r="A107" s="42">
        <v>100</v>
      </c>
      <c r="B107" s="43">
        <v>406.57371849999998</v>
      </c>
      <c r="C107" s="54">
        <v>32.700272329999997</v>
      </c>
      <c r="D107" s="54">
        <v>35</v>
      </c>
      <c r="E107" s="54" t="s">
        <v>107</v>
      </c>
      <c r="F107" s="44">
        <v>48.385020449999999</v>
      </c>
      <c r="G107" s="44">
        <v>38.926098109999998</v>
      </c>
      <c r="H107" s="44">
        <v>73.156191559999996</v>
      </c>
      <c r="I107" s="45">
        <v>707.5549039</v>
      </c>
      <c r="J107" s="41">
        <v>19.42621858</v>
      </c>
      <c r="K107" s="40">
        <v>3.7137196929999998</v>
      </c>
      <c r="L107" s="40">
        <v>49.336175939999997</v>
      </c>
      <c r="M107" s="45">
        <v>49.710210080000003</v>
      </c>
      <c r="N107" s="40">
        <v>15.996602019999999</v>
      </c>
      <c r="O107" s="40">
        <f t="shared" si="10"/>
        <v>0.94070827659999989</v>
      </c>
      <c r="P107" s="41">
        <v>1402.6243919999999</v>
      </c>
      <c r="Q107" s="41">
        <f t="shared" si="11"/>
        <v>695.60021251299986</v>
      </c>
      <c r="R107" s="40">
        <v>14.026243920000001</v>
      </c>
      <c r="S107" s="40">
        <f t="shared" si="9"/>
        <v>49.7469694515</v>
      </c>
      <c r="T107" s="59">
        <v>100</v>
      </c>
      <c r="V107" s="4"/>
      <c r="W107" s="4"/>
      <c r="X107" s="40"/>
    </row>
    <row r="108" spans="1:24" x14ac:dyDescent="0.25">
      <c r="A108">
        <v>105</v>
      </c>
      <c r="B108" s="32">
        <v>386.92828759999998</v>
      </c>
      <c r="C108" s="46">
        <v>33.32934264</v>
      </c>
      <c r="D108" s="46">
        <v>35.647829819999998</v>
      </c>
      <c r="E108" s="46" t="s">
        <v>108</v>
      </c>
      <c r="F108" s="24">
        <v>49.591054409999998</v>
      </c>
      <c r="G108" s="24">
        <v>40.396290800000003</v>
      </c>
      <c r="H108" s="24">
        <v>76.913555909999999</v>
      </c>
      <c r="I108" s="22">
        <v>736.59488899999997</v>
      </c>
      <c r="J108" s="5">
        <v>19.64543084</v>
      </c>
      <c r="K108" s="4">
        <v>3.595548478</v>
      </c>
      <c r="L108" s="4">
        <v>48.273285129999998</v>
      </c>
      <c r="M108" s="22">
        <v>48.939038740000001</v>
      </c>
      <c r="N108" s="4">
        <v>15.595804770000001</v>
      </c>
      <c r="O108" s="40">
        <f t="shared" si="10"/>
        <v>0.96031648759999977</v>
      </c>
      <c r="P108" s="5">
        <v>1480.6034159999999</v>
      </c>
      <c r="Q108" s="41">
        <f t="shared" si="11"/>
        <v>744.53925125299986</v>
      </c>
      <c r="R108" s="4">
        <v>14.100984909999999</v>
      </c>
      <c r="S108" s="40">
        <f t="shared" si="9"/>
        <v>50.785811668999997</v>
      </c>
      <c r="T108" s="47">
        <v>105</v>
      </c>
      <c r="V108" s="4"/>
      <c r="W108" s="4"/>
      <c r="X108" s="40"/>
    </row>
    <row r="109" spans="1:24" x14ac:dyDescent="0.25">
      <c r="A109">
        <v>110</v>
      </c>
      <c r="B109" s="32">
        <v>367.71935739999998</v>
      </c>
      <c r="C109" s="46">
        <v>33.911689170000002</v>
      </c>
      <c r="D109" s="46">
        <v>36.247542520000003</v>
      </c>
      <c r="E109" s="46" t="s">
        <v>109</v>
      </c>
      <c r="F109" s="24">
        <v>50.868365879999999</v>
      </c>
      <c r="G109" s="24">
        <v>41.968235110000002</v>
      </c>
      <c r="H109" s="24">
        <v>80.681102749999994</v>
      </c>
      <c r="I109" s="22">
        <v>764.48429669999996</v>
      </c>
      <c r="J109" s="5">
        <v>19.208930209999998</v>
      </c>
      <c r="K109" s="4">
        <v>3.482812971</v>
      </c>
      <c r="L109" s="4">
        <v>48.047251199999998</v>
      </c>
      <c r="M109" s="22">
        <v>48.131474769999997</v>
      </c>
      <c r="N109" s="4">
        <v>15.20417649</v>
      </c>
      <c r="O109" s="40">
        <f t="shared" si="10"/>
        <v>0.95202488820000009</v>
      </c>
      <c r="P109" s="5">
        <v>1556.624298</v>
      </c>
      <c r="Q109" s="41">
        <f t="shared" si="11"/>
        <v>792.67072602299982</v>
      </c>
      <c r="R109" s="4">
        <v>14.15112998</v>
      </c>
      <c r="S109" s="40">
        <f t="shared" si="9"/>
        <v>51.971116630499999</v>
      </c>
      <c r="T109" s="47">
        <v>110</v>
      </c>
      <c r="V109" s="4"/>
      <c r="W109" s="4"/>
      <c r="X109" s="40"/>
    </row>
    <row r="110" spans="1:24" x14ac:dyDescent="0.25">
      <c r="A110" s="23">
        <v>115</v>
      </c>
      <c r="B110" s="32">
        <v>349.19220389999998</v>
      </c>
      <c r="C110" s="46">
        <v>34.452268160000003</v>
      </c>
      <c r="D110" s="46">
        <v>36.804242119999998</v>
      </c>
      <c r="E110" s="46" t="s">
        <v>110</v>
      </c>
      <c r="F110" s="24">
        <v>52.147428490000003</v>
      </c>
      <c r="G110" s="24">
        <v>43.605295949999999</v>
      </c>
      <c r="H110" s="24">
        <v>84.459284510000003</v>
      </c>
      <c r="I110" s="22">
        <v>791.29836499999999</v>
      </c>
      <c r="J110" s="25">
        <v>18.527153469999998</v>
      </c>
      <c r="K110" s="24">
        <v>3.3754043380000001</v>
      </c>
      <c r="L110" s="24">
        <v>48.163009019999997</v>
      </c>
      <c r="M110" s="22">
        <v>47.301055409999996</v>
      </c>
      <c r="N110" s="24">
        <v>14.82302475</v>
      </c>
      <c r="O110" s="40">
        <f t="shared" si="10"/>
        <v>0.93089338960000079</v>
      </c>
      <c r="P110" s="25">
        <v>1630.7394220000001</v>
      </c>
      <c r="Q110" s="41">
        <f t="shared" si="11"/>
        <v>839.97178143299982</v>
      </c>
      <c r="R110" s="24">
        <v>14.1803428</v>
      </c>
      <c r="S110" s="40">
        <f t="shared" si="9"/>
        <v>53.195599354000002</v>
      </c>
      <c r="T110" s="47">
        <v>115</v>
      </c>
      <c r="V110" s="4"/>
      <c r="W110" s="4"/>
      <c r="X110" s="40"/>
    </row>
    <row r="111" spans="1:24" ht="15.75" thickBot="1" x14ac:dyDescent="0.3">
      <c r="A111" s="26">
        <v>120</v>
      </c>
      <c r="B111" s="33">
        <v>331.34605540000001</v>
      </c>
      <c r="C111" s="55">
        <v>34.955369349999998</v>
      </c>
      <c r="D111" s="55">
        <v>37.3223463</v>
      </c>
      <c r="E111" s="55" t="s">
        <v>111</v>
      </c>
      <c r="F111" s="27">
        <v>53.426491110000001</v>
      </c>
      <c r="G111" s="27">
        <v>45.309835229999997</v>
      </c>
      <c r="H111" s="27">
        <v>88.248471870000003</v>
      </c>
      <c r="I111" s="28">
        <v>817.10593889999996</v>
      </c>
      <c r="J111" s="29">
        <v>17.846148509999999</v>
      </c>
      <c r="K111" s="27">
        <v>3.2731428010000001</v>
      </c>
      <c r="L111" s="27">
        <v>48.324268029999999</v>
      </c>
      <c r="M111" s="28">
        <v>46.458180710000001</v>
      </c>
      <c r="N111" s="27">
        <v>14.453150920000001</v>
      </c>
      <c r="O111" s="56">
        <f t="shared" si="10"/>
        <v>0.9104410841999997</v>
      </c>
      <c r="P111" s="29">
        <v>1703.005177</v>
      </c>
      <c r="Q111" s="57">
        <f t="shared" si="11"/>
        <v>886.42996214299978</v>
      </c>
      <c r="R111" s="27">
        <v>14.191709810000001</v>
      </c>
      <c r="S111" s="56">
        <f t="shared" si="9"/>
        <v>54.423531200500008</v>
      </c>
      <c r="T111" s="60">
        <v>120</v>
      </c>
      <c r="V111" s="4"/>
      <c r="W111" s="4"/>
      <c r="X111" s="40"/>
    </row>
    <row r="112" spans="1:24" ht="15.75" thickTop="1" x14ac:dyDescent="0.25"/>
  </sheetData>
  <mergeCells count="12">
    <mergeCell ref="N5:S5"/>
    <mergeCell ref="N30:S30"/>
    <mergeCell ref="N59:S59"/>
    <mergeCell ref="N88:S88"/>
    <mergeCell ref="B88:I88"/>
    <mergeCell ref="J88:M88"/>
    <mergeCell ref="B5:I5"/>
    <mergeCell ref="J5:M5"/>
    <mergeCell ref="B30:I30"/>
    <mergeCell ref="J30:M30"/>
    <mergeCell ref="B59:I59"/>
    <mergeCell ref="J59:M59"/>
  </mergeCells>
  <pageMargins left="0.70866141732283472" right="0.70866141732283472" top="0.78740157480314965" bottom="0" header="0.31496062992125984" footer="0.31496062992125984"/>
  <pageSetup paperSize="9" scale="72" fitToHeight="0" orientation="landscape" r:id="rId1"/>
  <rowBreaks count="3" manualBreakCount="3">
    <brk id="26" max="16383" man="1"/>
    <brk id="55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douglasientafel_st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Albert</dc:creator>
  <cp:lastModifiedBy>Matthias Albert</cp:lastModifiedBy>
  <cp:lastPrinted>2023-07-07T10:10:23Z</cp:lastPrinted>
  <dcterms:created xsi:type="dcterms:W3CDTF">2020-09-18T13:10:16Z</dcterms:created>
  <dcterms:modified xsi:type="dcterms:W3CDTF">2024-11-27T07:36:24Z</dcterms:modified>
</cp:coreProperties>
</file>